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57MLM\Desktop\"/>
    </mc:Choice>
  </mc:AlternateContent>
  <bookViews>
    <workbookView xWindow="0" yWindow="0" windowWidth="20490" windowHeight="7935" tabRatio="850" activeTab="13"/>
  </bookViews>
  <sheets>
    <sheet name="1200A" sheetId="61" r:id="rId1"/>
    <sheet name="1200C" sheetId="2" r:id="rId2"/>
    <sheet name="1200D" sheetId="3" r:id="rId3"/>
    <sheet name="1200DB " sheetId="65" r:id="rId4"/>
    <sheet name="1200G" sheetId="78" r:id="rId5"/>
    <sheet name="1200H" sheetId="77" r:id="rId6"/>
    <sheet name="1200L " sheetId="67" r:id="rId7"/>
    <sheet name="1200LB" sheetId="68" r:id="rId8"/>
    <sheet name="1200LK" sheetId="70" r:id="rId9"/>
    <sheet name="1200ME " sheetId="71" state="hidden" r:id="rId10"/>
    <sheet name="1200MF" sheetId="23" state="hidden" r:id="rId11"/>
    <sheet name="1200MK" sheetId="27" r:id="rId12"/>
    <sheet name="PART PA " sheetId="73" r:id="rId13"/>
    <sheet name=" SUMMARY" sheetId="34" r:id="rId14"/>
  </sheets>
  <definedNames>
    <definedName name="_xlnm.Print_Area" localSheetId="13">' SUMMARY'!$A$1:$E$56</definedName>
    <definedName name="_xlnm.Print_Area" localSheetId="0">'1200A'!$A$1:$I$189</definedName>
    <definedName name="_xlnm.Print_Area" localSheetId="2">'1200D'!$A$1:$I$130</definedName>
    <definedName name="_xlnm.Print_Area" localSheetId="3">'1200DB '!$A$1:$I$65</definedName>
    <definedName name="_xlnm.Print_Area" localSheetId="4">'1200G'!$A$1:$I$58</definedName>
    <definedName name="_xlnm.Print_Area" localSheetId="5">'1200H'!$A$1:$I$60</definedName>
    <definedName name="_xlnm.Print_Area" localSheetId="6">'1200L '!$A$1:$I$130</definedName>
    <definedName name="_xlnm.Print_Area" localSheetId="7">'1200LB'!$A$1:$I$65</definedName>
    <definedName name="_xlnm.Print_Area" localSheetId="8">'1200LK'!$A$1:$I$65</definedName>
    <definedName name="_xlnm.Print_Area" localSheetId="9">'1200ME '!$A$1:$I$63</definedName>
    <definedName name="_xlnm.Print_Area" localSheetId="10">'1200MF'!$A$1:$I$63</definedName>
    <definedName name="_xlnm.Print_Area" localSheetId="11">'1200MK'!$A$1:$I$65</definedName>
    <definedName name="_xlnm.Print_Area" localSheetId="12">'PART PA '!$A$1:$I$65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4" l="1"/>
  <c r="A23" i="34" l="1"/>
  <c r="E23" i="34"/>
  <c r="A19" i="34" l="1"/>
  <c r="A21" i="34"/>
  <c r="E19" i="34"/>
  <c r="I159" i="61" l="1"/>
  <c r="G98" i="61" l="1"/>
  <c r="I143" i="61"/>
  <c r="G146" i="61" s="1"/>
  <c r="G58" i="61"/>
  <c r="I90" i="61" l="1"/>
  <c r="I84" i="61"/>
  <c r="I121" i="61" l="1"/>
  <c r="I113" i="61"/>
  <c r="I79" i="61"/>
  <c r="E25" i="34" l="1"/>
  <c r="I8" i="77"/>
  <c r="I7" i="77"/>
  <c r="I6" i="77"/>
  <c r="A33" i="34" l="1"/>
  <c r="I10" i="3" l="1"/>
  <c r="A25" i="34" l="1"/>
  <c r="G125" i="61" l="1"/>
  <c r="G116" i="61"/>
  <c r="G82" i="61"/>
  <c r="A17" i="34" l="1"/>
  <c r="G46" i="61" l="1"/>
  <c r="G93" i="61" l="1"/>
  <c r="A31" i="34" l="1"/>
  <c r="K13" i="23" l="1"/>
  <c r="I14" i="23" l="1"/>
  <c r="I13" i="71"/>
  <c r="E31" i="34" l="1"/>
  <c r="A35" i="34" l="1"/>
  <c r="A29" i="34"/>
  <c r="A27" i="34"/>
  <c r="A15" i="34"/>
  <c r="A13" i="34"/>
  <c r="I61" i="73" l="1"/>
  <c r="I60" i="73"/>
  <c r="I59" i="73"/>
  <c r="I10" i="73"/>
  <c r="I9" i="73"/>
  <c r="I8" i="73"/>
  <c r="I7" i="73"/>
  <c r="I6" i="73"/>
  <c r="I6" i="71"/>
  <c r="I7" i="71"/>
  <c r="I8" i="71"/>
  <c r="I10" i="71"/>
  <c r="I11" i="71"/>
  <c r="I12" i="71"/>
  <c r="I14" i="71"/>
  <c r="I15" i="71"/>
  <c r="I30" i="71"/>
  <c r="I31" i="71"/>
  <c r="I32" i="71"/>
  <c r="I33" i="71"/>
  <c r="I34" i="71"/>
  <c r="I35" i="71"/>
  <c r="I36" i="71"/>
  <c r="I37" i="71"/>
  <c r="I38" i="71"/>
  <c r="I39" i="71"/>
  <c r="I42" i="71"/>
  <c r="I43" i="71"/>
  <c r="I44" i="71"/>
  <c r="I45" i="71"/>
  <c r="I46" i="71"/>
  <c r="I47" i="71"/>
  <c r="I48" i="71"/>
  <c r="I57" i="71"/>
  <c r="I6" i="68"/>
  <c r="I7" i="68"/>
  <c r="I8" i="68"/>
  <c r="I9" i="68"/>
  <c r="I10" i="68"/>
  <c r="I11" i="68"/>
  <c r="I38" i="68"/>
  <c r="I39" i="68"/>
  <c r="I40" i="68"/>
  <c r="I41" i="68"/>
  <c r="I42" i="68"/>
  <c r="I43" i="68"/>
  <c r="I44" i="68"/>
  <c r="I10" i="67"/>
  <c r="I9" i="67"/>
  <c r="I8" i="67"/>
  <c r="I7" i="67"/>
  <c r="I6" i="67"/>
  <c r="I61" i="65"/>
  <c r="I53" i="65"/>
  <c r="I16" i="65"/>
  <c r="I15" i="65"/>
  <c r="I14" i="65"/>
  <c r="I13" i="65"/>
  <c r="I12" i="65"/>
  <c r="I11" i="65"/>
  <c r="I10" i="65"/>
  <c r="I9" i="65"/>
  <c r="I8" i="65"/>
  <c r="I7" i="65"/>
  <c r="I6" i="65"/>
  <c r="I61" i="71" l="1"/>
  <c r="E21" i="34"/>
  <c r="E29" i="34"/>
  <c r="E35" i="34"/>
  <c r="B6" i="34"/>
  <c r="B2" i="34"/>
  <c r="E27" i="34" l="1"/>
  <c r="G88" i="61" l="1"/>
  <c r="I61" i="27" l="1"/>
  <c r="I13" i="27" l="1"/>
  <c r="I14" i="27"/>
  <c r="I15" i="27"/>
  <c r="I11" i="27"/>
  <c r="I12" i="27"/>
  <c r="I9" i="27"/>
  <c r="I10" i="27"/>
  <c r="E33" i="34"/>
  <c r="I10" i="2"/>
  <c r="I9" i="2"/>
  <c r="I8" i="2"/>
  <c r="I7" i="2"/>
  <c r="I6" i="2"/>
  <c r="I9" i="3"/>
  <c r="I8" i="3"/>
  <c r="I7" i="3"/>
  <c r="I6" i="3"/>
  <c r="I54" i="23"/>
  <c r="I10" i="23"/>
  <c r="I11" i="23"/>
  <c r="I12" i="23"/>
  <c r="I13" i="23"/>
  <c r="I15" i="23"/>
  <c r="I9" i="23"/>
  <c r="I8" i="23"/>
  <c r="I7" i="23"/>
  <c r="I6" i="23"/>
  <c r="I8" i="27"/>
  <c r="I7" i="27"/>
  <c r="I6" i="27"/>
  <c r="E15" i="34" l="1"/>
  <c r="E17" i="34"/>
  <c r="E13" i="34" l="1"/>
  <c r="E38" i="34" l="1"/>
</calcChain>
</file>

<file path=xl/sharedStrings.xml><?xml version="1.0" encoding="utf-8"?>
<sst xmlns="http://schemas.openxmlformats.org/spreadsheetml/2006/main" count="987" uniqueCount="463">
  <si>
    <t>SECTION 1200 L</t>
  </si>
  <si>
    <t>MEDIUM-PRESSURE PIPELINES</t>
  </si>
  <si>
    <t>1200 L</t>
  </si>
  <si>
    <t>Anchor/thrust blocks and pedestals:</t>
  </si>
  <si>
    <t>Concrete:</t>
  </si>
  <si>
    <t xml:space="preserve">                 SECTION 1200 ME</t>
  </si>
  <si>
    <t>223.00</t>
  </si>
  <si>
    <t>SUBBASE</t>
  </si>
  <si>
    <t>1200 ME</t>
  </si>
  <si>
    <t xml:space="preserve">Construct the subbase course with </t>
  </si>
  <si>
    <t>PSME</t>
  </si>
  <si>
    <t>TOTAL SECTION 1200 ME CARRIED TO SUMMARY</t>
  </si>
  <si>
    <t xml:space="preserve">                 SECTION 1200 MF</t>
  </si>
  <si>
    <t>224.00</t>
  </si>
  <si>
    <t>BASE</t>
  </si>
  <si>
    <t>1200 MF</t>
  </si>
  <si>
    <t>SECTION 1200 A</t>
  </si>
  <si>
    <t>PAYMENT</t>
  </si>
  <si>
    <t>REFERS</t>
  </si>
  <si>
    <t>ITEM</t>
  </si>
  <si>
    <t>DESCRIPTION</t>
  </si>
  <si>
    <t>UNIT</t>
  </si>
  <si>
    <t>QUAN-</t>
  </si>
  <si>
    <t>RATE</t>
  </si>
  <si>
    <t>AMOUNT</t>
  </si>
  <si>
    <t>TO</t>
  </si>
  <si>
    <t>NO</t>
  </si>
  <si>
    <t>TITY</t>
  </si>
  <si>
    <t>SABS</t>
  </si>
  <si>
    <t>110.00</t>
  </si>
  <si>
    <t>GENERAL</t>
  </si>
  <si>
    <t>1200 A</t>
  </si>
  <si>
    <t>110.01</t>
  </si>
  <si>
    <t>Engineer</t>
  </si>
  <si>
    <t>PC Sum</t>
  </si>
  <si>
    <t xml:space="preserve">Charge required by Contractor on </t>
  </si>
  <si>
    <t>.04</t>
  </si>
  <si>
    <t>m³</t>
  </si>
  <si>
    <t>SECTION 1200 C</t>
  </si>
  <si>
    <t>130.00</t>
  </si>
  <si>
    <t>SITE CLEARANCE</t>
  </si>
  <si>
    <t>1200 C</t>
  </si>
  <si>
    <t>PSC</t>
  </si>
  <si>
    <t>130.01</t>
  </si>
  <si>
    <t>Clear and grub:</t>
  </si>
  <si>
    <t>8.2.1</t>
  </si>
  <si>
    <t>Areas</t>
  </si>
  <si>
    <t>m²</t>
  </si>
  <si>
    <t>m</t>
  </si>
  <si>
    <t>8.2.2</t>
  </si>
  <si>
    <t>8.2.4</t>
  </si>
  <si>
    <t>TOTAL SECTION 1200 MF CARRIED TO SUMMARY</t>
  </si>
  <si>
    <t xml:space="preserve">                SECTION 1200 MK</t>
  </si>
  <si>
    <t>228.00</t>
  </si>
  <si>
    <t>KERBING AND CHANNELLING</t>
  </si>
  <si>
    <t>1200 MK</t>
  </si>
  <si>
    <t>PSMK</t>
  </si>
  <si>
    <t>228.01</t>
  </si>
  <si>
    <t>Grade 20 concrete:</t>
  </si>
  <si>
    <t>sections</t>
  </si>
  <si>
    <t>.05</t>
  </si>
  <si>
    <t xml:space="preserve">Intermediate excavation  </t>
  </si>
  <si>
    <t xml:space="preserve">Hard rock excavation     </t>
  </si>
  <si>
    <t>PSD</t>
  </si>
  <si>
    <t>8.3.3</t>
  </si>
  <si>
    <t/>
  </si>
  <si>
    <t xml:space="preserve">sum  </t>
  </si>
  <si>
    <t>TOTAL SECTION 1200 C CARRIED TO SUMMARY</t>
  </si>
  <si>
    <t>SECTION 1200 D</t>
  </si>
  <si>
    <t>140.00</t>
  </si>
  <si>
    <t>EARTHWORKS</t>
  </si>
  <si>
    <t>1200 D</t>
  </si>
  <si>
    <t>140.01</t>
  </si>
  <si>
    <t>Bulk excavation:</t>
  </si>
  <si>
    <t xml:space="preserve">Excavate in all materials and use for </t>
  </si>
  <si>
    <t>Necessary excavations</t>
  </si>
  <si>
    <t>Excavate in all materials and dispose</t>
  </si>
  <si>
    <t>Existing services:</t>
  </si>
  <si>
    <t>Hand excavation for locating and</t>
  </si>
  <si>
    <t>exposing existing services:</t>
  </si>
  <si>
    <t>In all other areas</t>
  </si>
  <si>
    <t xml:space="preserve">Compliance with OHS Act and </t>
  </si>
  <si>
    <t>8.3.8</t>
  </si>
  <si>
    <t>TOTAL SECTION 1200 DB CARRIED TO SUMMARY</t>
  </si>
  <si>
    <t>210.00</t>
  </si>
  <si>
    <t>bedding, complete with couplings:</t>
  </si>
  <si>
    <t>210.03</t>
  </si>
  <si>
    <t>TOTAL SECTION 1200 L CARRIED TO SUMMARY</t>
  </si>
  <si>
    <t xml:space="preserve">                  SECTION 1200 LB</t>
  </si>
  <si>
    <t>211.00</t>
  </si>
  <si>
    <t>BEDDING (PIPES)</t>
  </si>
  <si>
    <t>1200 LB</t>
  </si>
  <si>
    <t>PSLB</t>
  </si>
  <si>
    <t xml:space="preserve">Selected fill material   </t>
  </si>
  <si>
    <t>From commercial sources:</t>
  </si>
  <si>
    <t>Encasing of pipes in concrete:</t>
  </si>
  <si>
    <t xml:space="preserve">Selected granular material       </t>
  </si>
  <si>
    <t>TOTAL SECTION 1200 LB CARRIED TO SUMMARY</t>
  </si>
  <si>
    <t>223.07</t>
  </si>
  <si>
    <t xml:space="preserve">Construct base with material from </t>
  </si>
  <si>
    <t>224.03</t>
  </si>
  <si>
    <t xml:space="preserve">commercial sources or designated </t>
  </si>
  <si>
    <t>borrow areas:</t>
  </si>
  <si>
    <t>8.3.7</t>
  </si>
  <si>
    <t>TOTAL SECTION 1200 D CARRIED TO SUMMARY</t>
  </si>
  <si>
    <t xml:space="preserve">                  SECTION 1200 DB</t>
  </si>
  <si>
    <t>142.00</t>
  </si>
  <si>
    <t>EARTHWORKS (PIPE TRENCHES)</t>
  </si>
  <si>
    <t>1200 DB</t>
  </si>
  <si>
    <t>TRENCHES FOR WATER PIPES</t>
  </si>
  <si>
    <t>PSDB</t>
  </si>
  <si>
    <t>142.01</t>
  </si>
  <si>
    <t xml:space="preserve">Up to 1,0 m      </t>
  </si>
  <si>
    <t>142.02</t>
  </si>
  <si>
    <t>Extra over item 142.01 above for:</t>
  </si>
  <si>
    <t>PSA</t>
  </si>
  <si>
    <t>.01</t>
  </si>
  <si>
    <t>-</t>
  </si>
  <si>
    <t>sum</t>
  </si>
  <si>
    <t>.02</t>
  </si>
  <si>
    <t>8.3.2</t>
  </si>
  <si>
    <t>charges</t>
  </si>
  <si>
    <t>110.02</t>
  </si>
  <si>
    <t>Scheduled time-related items:</t>
  </si>
  <si>
    <t>8.4.1</t>
  </si>
  <si>
    <t>Engineer:</t>
  </si>
  <si>
    <t>.03</t>
  </si>
  <si>
    <t>%</t>
  </si>
  <si>
    <t>Carried forward</t>
  </si>
  <si>
    <t>Brought forward</t>
  </si>
  <si>
    <t>110.04</t>
  </si>
  <si>
    <t>Prime Cost Sums:</t>
  </si>
  <si>
    <t>8.6</t>
  </si>
  <si>
    <t>75mm diameter</t>
  </si>
  <si>
    <t>Class 20 MPa/19 mm</t>
  </si>
  <si>
    <t>1200 H</t>
  </si>
  <si>
    <t>TOTAL SECTION 1200 H CARRIED TO SUMMARY</t>
  </si>
  <si>
    <t>No</t>
  </si>
  <si>
    <t xml:space="preserve">material from commercial sources      </t>
  </si>
  <si>
    <t>Tendered Amount</t>
  </si>
  <si>
    <t>R</t>
  </si>
  <si>
    <t xml:space="preserve">VALUE ADDED TAX (VAT) </t>
  </si>
  <si>
    <t>TENDER SUM CARRIED TO FORM OF OFFER AND ACCEPTANCE</t>
  </si>
  <si>
    <t>SUB TOTAL (Excl.Vat)</t>
  </si>
  <si>
    <t>No.</t>
  </si>
  <si>
    <t>211.01</t>
  </si>
  <si>
    <t>excavations:</t>
  </si>
  <si>
    <t xml:space="preserve">Selected granular material </t>
  </si>
  <si>
    <t>Selected fill material</t>
  </si>
  <si>
    <t xml:space="preserve">                 SECTION 1200 LK</t>
  </si>
  <si>
    <t>(SPEC LK)</t>
  </si>
  <si>
    <t>220.00</t>
  </si>
  <si>
    <t>VALVE INSTALLATIONS</t>
  </si>
  <si>
    <t>PSLK 8.2.1</t>
  </si>
  <si>
    <t>220.01</t>
  </si>
  <si>
    <t>Supply and deliver valve:</t>
  </si>
  <si>
    <t>DN 50mm PN 10</t>
  </si>
  <si>
    <t>Magflow watermeter</t>
  </si>
  <si>
    <t>Install, bed and field-test small valve</t>
  </si>
  <si>
    <t>TOTAL SECTION 1200 LK CARRIED TO SUMMARY</t>
  </si>
  <si>
    <t xml:space="preserve">             PARTICULAR SPECIFICATION PA</t>
  </si>
  <si>
    <t>PA 12</t>
  </si>
  <si>
    <t>FENCING</t>
  </si>
  <si>
    <t>PA.01</t>
  </si>
  <si>
    <t>PA.02</t>
  </si>
  <si>
    <t>New gates:</t>
  </si>
  <si>
    <t>TOTAL PARTICULAR SPECIFICATION PA CARRIED TO SUMMARY</t>
  </si>
  <si>
    <t>Gate Valve</t>
  </si>
  <si>
    <t>Sum</t>
  </si>
  <si>
    <t>.06</t>
  </si>
  <si>
    <t>SUB TOTAL</t>
  </si>
  <si>
    <t>SECTION 1200 H</t>
  </si>
  <si>
    <t>180.00</t>
  </si>
  <si>
    <t>STRUCTURAL STEELWORK</t>
  </si>
  <si>
    <t>Supply, lay and bed on flexible</t>
  </si>
  <si>
    <t>90° elbows:</t>
  </si>
  <si>
    <t>Reducing tees:</t>
  </si>
  <si>
    <t>End caps</t>
  </si>
  <si>
    <t>210.01</t>
  </si>
  <si>
    <t>210.02</t>
  </si>
  <si>
    <t>Steel Pipe:</t>
  </si>
  <si>
    <t>(at road crossings)</t>
  </si>
  <si>
    <t>75mm diameter (Grade x42 steel) -</t>
  </si>
  <si>
    <t xml:space="preserve">5.0mm wall thickness </t>
  </si>
  <si>
    <t>Mechanical Watermeter</t>
  </si>
  <si>
    <t>Strainer</t>
  </si>
  <si>
    <t>SDLK 8.2.2</t>
  </si>
  <si>
    <t>520.02</t>
  </si>
  <si>
    <t>(nominal bore up to 300mm)</t>
  </si>
  <si>
    <t>GateValves</t>
  </si>
  <si>
    <t xml:space="preserve">Mechanical Water Meter </t>
  </si>
  <si>
    <t>Sand</t>
  </si>
  <si>
    <t>8.5.1</t>
  </si>
  <si>
    <t>TOTAL SECTION 1200 MK CARRIED TO SUMMARY</t>
  </si>
  <si>
    <t>CLIENT:</t>
  </si>
  <si>
    <t xml:space="preserve">MOHOKARE LOCAL MUNICIPALITY </t>
  </si>
  <si>
    <t>CONTRACT NO:</t>
  </si>
  <si>
    <t>BILL OF QUANTITIES</t>
  </si>
  <si>
    <t>NB</t>
  </si>
  <si>
    <t>TENDERERS MUST COMPLETE THE SCHEDULE OF QUANTITIES IN BLACK INK</t>
  </si>
  <si>
    <t>SUMMARY OF SCHEDULE OF QUANTITIES</t>
  </si>
  <si>
    <t>SANS</t>
  </si>
  <si>
    <t>Fixed preliminary and general</t>
  </si>
  <si>
    <t xml:space="preserve">Value related preliminary and </t>
  </si>
  <si>
    <t>general charges</t>
  </si>
  <si>
    <t>110.03</t>
  </si>
  <si>
    <t>General refurbishment work</t>
  </si>
  <si>
    <t>Prov</t>
  </si>
  <si>
    <t xml:space="preserve">Overheads, charges and profit on </t>
  </si>
  <si>
    <t>above</t>
  </si>
  <si>
    <t>Transportation for the Engineer</t>
  </si>
  <si>
    <t>110.05</t>
  </si>
  <si>
    <t>Daywork (Provisional)</t>
  </si>
  <si>
    <t>8.7</t>
  </si>
  <si>
    <t>Labour</t>
  </si>
  <si>
    <t>Skilled labour</t>
  </si>
  <si>
    <t>h</t>
  </si>
  <si>
    <t>Semi-skilled labour</t>
  </si>
  <si>
    <t>Unskilled labour</t>
  </si>
  <si>
    <t>Materials</t>
  </si>
  <si>
    <t>Allow for all-inclusive materials</t>
  </si>
  <si>
    <t>actually used</t>
  </si>
  <si>
    <t>Contractor's own Plant</t>
  </si>
  <si>
    <t>Plant hired by the Contractor</t>
  </si>
  <si>
    <t>Allow for net cost of hired plant</t>
  </si>
  <si>
    <t>PSA 8.9</t>
  </si>
  <si>
    <t>110.06</t>
  </si>
  <si>
    <t>Construction Regulations:</t>
  </si>
  <si>
    <t>110.07</t>
  </si>
  <si>
    <t>Community Liaison Officer</t>
  </si>
  <si>
    <t>Community Liaison Officer Cost</t>
  </si>
  <si>
    <t>subitem 110.09.01 above</t>
  </si>
  <si>
    <t>TOTAL OF SECTION 1200 A CARRIED TO SUMMARY</t>
  </si>
  <si>
    <t xml:space="preserve">Extra over items 140.01.01, </t>
  </si>
  <si>
    <t>140.10</t>
  </si>
  <si>
    <t>140.11</t>
  </si>
  <si>
    <t>140.07</t>
  </si>
  <si>
    <t>140.01.01.01 and 140.01.02 above for:</t>
  </si>
  <si>
    <t xml:space="preserve">Backfill stabilized with 5% cement </t>
  </si>
  <si>
    <t xml:space="preserve">where directed by the Engineer   </t>
  </si>
  <si>
    <t xml:space="preserve">Accommodation of traffic </t>
  </si>
  <si>
    <t>142.07</t>
  </si>
  <si>
    <t>142.08</t>
  </si>
  <si>
    <t>Pipes up to 150 mm dia for depths:</t>
  </si>
  <si>
    <t>Over 1,2 to 2,0 m</t>
  </si>
  <si>
    <t>PVC-u  class 9 pipes:</t>
  </si>
  <si>
    <t xml:space="preserve">Extra over items 210.01 for </t>
  </si>
  <si>
    <t>DN75 mm</t>
  </si>
  <si>
    <t xml:space="preserve">DN90 mm x DN90 mm  x DN75 mm </t>
  </si>
  <si>
    <t xml:space="preserve">DN 75 mm  </t>
  </si>
  <si>
    <t>PVC-u flanged adaptor Couplings</t>
  </si>
  <si>
    <t>DN 50mm</t>
  </si>
  <si>
    <t>DN 75mm</t>
  </si>
  <si>
    <t xml:space="preserve">                SECTION 1200 L</t>
  </si>
  <si>
    <t>Reducer</t>
  </si>
  <si>
    <t>DN 75 x 50mm PVC-u Reducer</t>
  </si>
  <si>
    <t>210.04</t>
  </si>
  <si>
    <t>210.05</t>
  </si>
  <si>
    <t>Valve and Hydrant Chamber</t>
  </si>
  <si>
    <t>211.03</t>
  </si>
  <si>
    <t>211.02</t>
  </si>
  <si>
    <t>G6 Material</t>
  </si>
  <si>
    <t xml:space="preserve">The Sum provided here is under the sole control of the Engineer and may </t>
  </si>
  <si>
    <t xml:space="preserve">be deducted in whole or in part </t>
  </si>
  <si>
    <t xml:space="preserve">CONTRACT TITLE           :   </t>
  </si>
  <si>
    <t>Tees:</t>
  </si>
  <si>
    <t>75 mm  x 75 mm dia</t>
  </si>
  <si>
    <t>No,</t>
  </si>
  <si>
    <t>CONTINGENCIES (5%)</t>
  </si>
  <si>
    <t>SDD</t>
  </si>
  <si>
    <t>140.14</t>
  </si>
  <si>
    <t>8.3.9</t>
  </si>
  <si>
    <t>SD8.3.17</t>
  </si>
  <si>
    <t>180.17</t>
  </si>
  <si>
    <t>SDDM</t>
  </si>
  <si>
    <t>Treatment of insitu material:</t>
  </si>
  <si>
    <t xml:space="preserve">Rip and re-compact insitu material </t>
  </si>
  <si>
    <t>compacted to 93% MOD AASHTO</t>
  </si>
  <si>
    <t xml:space="preserve">Soccer Pitch </t>
  </si>
  <si>
    <t>SDME</t>
  </si>
  <si>
    <t>Topsoil Material for Grassing</t>
  </si>
  <si>
    <t xml:space="preserve">SDD </t>
  </si>
  <si>
    <t>140.13</t>
  </si>
  <si>
    <t>Instant Lawn (Kikuyu) estabishment</t>
  </si>
  <si>
    <t>8.3.16</t>
  </si>
  <si>
    <t>50mm diameter</t>
  </si>
  <si>
    <t>Pre-cast Figure 12 kerbing:</t>
  </si>
  <si>
    <t>DN50 mm</t>
  </si>
  <si>
    <t>Adjacent Street</t>
  </si>
  <si>
    <t>Water Meter Chamber as per drawing</t>
  </si>
  <si>
    <t>210.70</t>
  </si>
  <si>
    <t xml:space="preserve">subitem 210.68.01 above </t>
  </si>
  <si>
    <t>SDL</t>
  </si>
  <si>
    <t>210.06</t>
  </si>
  <si>
    <t>Irrigation Connection Point</t>
  </si>
  <si>
    <t>8.2.12</t>
  </si>
  <si>
    <t>210.07</t>
  </si>
  <si>
    <t>Movable Impact Sprinkler</t>
  </si>
  <si>
    <t>8.2.13</t>
  </si>
  <si>
    <t>PSL</t>
  </si>
  <si>
    <t>8.2.14</t>
  </si>
  <si>
    <t>The tenderer shall add 15% of the subtotal for value-added tax</t>
  </si>
  <si>
    <t>DN 75mm PN 10</t>
  </si>
  <si>
    <t>fittings, casing, etc.)</t>
  </si>
  <si>
    <t>DN 75 mm PN 10</t>
  </si>
  <si>
    <t xml:space="preserve">SDA </t>
  </si>
  <si>
    <t>110.08</t>
  </si>
  <si>
    <t>Supply and erection of new 2.4 m high</t>
  </si>
  <si>
    <t xml:space="preserve"> Clear -vu fencing </t>
  </si>
  <si>
    <t>Project Steering Committee costs</t>
  </si>
  <si>
    <t>(R350 per member per sitting)</t>
  </si>
  <si>
    <t>Irrigation Pumps</t>
  </si>
  <si>
    <t>2.5kw Booster Irrigation pump</t>
  </si>
  <si>
    <t xml:space="preserve">2.2kw borehole suction pump </t>
  </si>
  <si>
    <t xml:space="preserve">subitem 210.68.01&amp;02 above </t>
  </si>
  <si>
    <t>140.12</t>
  </si>
  <si>
    <t>structure</t>
  </si>
  <si>
    <t>Sub-Contractors:</t>
  </si>
  <si>
    <t>110.03.01 above</t>
  </si>
  <si>
    <t>.07</t>
  </si>
  <si>
    <t>Telephone costs for the Engineer</t>
  </si>
  <si>
    <t>.08</t>
  </si>
  <si>
    <t>months</t>
  </si>
  <si>
    <t xml:space="preserve">Structural steel posts </t>
  </si>
  <si>
    <t xml:space="preserve">Complete prefabricated soccer posts </t>
  </si>
  <si>
    <t xml:space="preserve">SIGNED ON BEHALF OF TENDERER: . . . . . . . . . . . . . . . . . . . . . . . . . . . . . . . . . . . . . . . . . . </t>
  </si>
  <si>
    <t xml:space="preserve">SCHEDULED FIXED-CHARGE </t>
  </si>
  <si>
    <t>AND VALUE-RELATED ITEMS</t>
  </si>
  <si>
    <t xml:space="preserve">Time-related preliminary and </t>
  </si>
  <si>
    <t xml:space="preserve"> general charges </t>
  </si>
  <si>
    <t xml:space="preserve">Sums stated provisionally by  </t>
  </si>
  <si>
    <t xml:space="preserve">Works executed by the </t>
  </si>
  <si>
    <t>Contractor:</t>
  </si>
  <si>
    <t xml:space="preserve">Overheads, charges and profit </t>
  </si>
  <si>
    <t xml:space="preserve">on subitem 110.03.01.01  </t>
  </si>
  <si>
    <t xml:space="preserve">Works executed by  </t>
  </si>
  <si>
    <t xml:space="preserve">Drilling, Testing and </t>
  </si>
  <si>
    <t xml:space="preserve">Equipping of borehole </t>
  </si>
  <si>
    <t xml:space="preserve">Overheads, charges and </t>
  </si>
  <si>
    <t xml:space="preserve">(including all relevant pipe </t>
  </si>
  <si>
    <t xml:space="preserve">profit on subitem </t>
  </si>
  <si>
    <t xml:space="preserve">110.03.03.01 and </t>
  </si>
  <si>
    <t>Additional tests required by the</t>
  </si>
  <si>
    <t>Charge required by Contractor</t>
  </si>
  <si>
    <t xml:space="preserve">on subitem 110.04.01 above </t>
  </si>
  <si>
    <t xml:space="preserve">Housing for Engineer's </t>
  </si>
  <si>
    <t>representative</t>
  </si>
  <si>
    <t xml:space="preserve">Charge required by Contractor </t>
  </si>
  <si>
    <t>on subitem 110.04.03 above</t>
  </si>
  <si>
    <t>on subitem 110.04.05 above</t>
  </si>
  <si>
    <t xml:space="preserve">PSA </t>
  </si>
  <si>
    <t>8.3.1</t>
  </si>
  <si>
    <t xml:space="preserve">on subitem 110.05.02.01 above </t>
  </si>
  <si>
    <t xml:space="preserve">Allow for all-inclusive cost of </t>
  </si>
  <si>
    <t>using Contractor's own plant on</t>
  </si>
  <si>
    <t>Site</t>
  </si>
  <si>
    <t xml:space="preserve">on subitem 110.05.03.01 above </t>
  </si>
  <si>
    <t xml:space="preserve">on subitem 110.05.04.01 above </t>
  </si>
  <si>
    <t xml:space="preserve">Local Subcontrators Compliance </t>
  </si>
  <si>
    <t xml:space="preserve">with OHS Act and Construction </t>
  </si>
  <si>
    <t>Regulations:</t>
  </si>
  <si>
    <t xml:space="preserve">embankment or backfill as ordered </t>
  </si>
  <si>
    <t>from:</t>
  </si>
  <si>
    <t xml:space="preserve">Cut to fill compacted to 93% of </t>
  </si>
  <si>
    <t xml:space="preserve">modified AASHTO maximum </t>
  </si>
  <si>
    <t>density</t>
  </si>
  <si>
    <t>Extra over items 140.01.01 for Backfill</t>
  </si>
  <si>
    <t>or for fill materials against structures</t>
  </si>
  <si>
    <t xml:space="preserve">Construct in 150mm layers </t>
  </si>
  <si>
    <t xml:space="preserve">G6 material from commercial sources </t>
  </si>
  <si>
    <t>as per drawings</t>
  </si>
  <si>
    <t xml:space="preserve">100 mm Thick Fertilised, weed free </t>
  </si>
  <si>
    <t xml:space="preserve">15mm Thick Fertilised, weed free </t>
  </si>
  <si>
    <t>Sieved Topsoil Material for Grassing</t>
  </si>
  <si>
    <t>Extra-over for backfill or fill material against</t>
  </si>
  <si>
    <t xml:space="preserve">backfill, compact and dispose of </t>
  </si>
  <si>
    <t>surplus material:</t>
  </si>
  <si>
    <t xml:space="preserve">Excavate for stormwater inlet and </t>
  </si>
  <si>
    <t xml:space="preserve">outlet structures and for manholes, </t>
  </si>
  <si>
    <t xml:space="preserve">catchpits and the like in all materials, </t>
  </si>
  <si>
    <t xml:space="preserve">irrespective of depth and backfill </t>
  </si>
  <si>
    <t>around structures</t>
  </si>
  <si>
    <t>Excavate in all materials for trenches,</t>
  </si>
  <si>
    <t>8.2.11</t>
  </si>
  <si>
    <t xml:space="preserve">fiitings as per drawing: </t>
  </si>
  <si>
    <t>HDPE  class 6 pipes: complete with</t>
  </si>
  <si>
    <t xml:space="preserve">supplying, laying and bedding of </t>
  </si>
  <si>
    <t xml:space="preserve">PVC-u and HDPE specials complete </t>
  </si>
  <si>
    <t>with couplings:</t>
  </si>
  <si>
    <t xml:space="preserve">Fire Hydrant and Stand post as per </t>
  </si>
  <si>
    <t>Provision of bedding from trench</t>
  </si>
  <si>
    <t xml:space="preserve">Supply only of bedding by </t>
  </si>
  <si>
    <t>importation:</t>
  </si>
  <si>
    <t xml:space="preserve">flanged/threaded valves with </t>
  </si>
  <si>
    <t xml:space="preserve">non-rising spindles,complete with </t>
  </si>
  <si>
    <t xml:space="preserve">handwheel, complete with coupling </t>
  </si>
  <si>
    <t xml:space="preserve">DN 75mm PN 10nElster Kent </t>
  </si>
  <si>
    <t>"Helix 4000" watermeter</t>
  </si>
  <si>
    <t>Helix 4000</t>
  </si>
  <si>
    <t xml:space="preserve">DN 75 mm PN 10 Elster Kent </t>
  </si>
  <si>
    <t xml:space="preserve">Complete Clearvu fence with posts, </t>
  </si>
  <si>
    <t xml:space="preserve">clamps, bolts and concrete footings </t>
  </si>
  <si>
    <t xml:space="preserve">1.2m pedestrian Clear Vu gate  </t>
  </si>
  <si>
    <t>complete with posts, hinges and</t>
  </si>
  <si>
    <t xml:space="preserve">locking mechanisim Refer to drawing </t>
  </si>
  <si>
    <t>No.1109-CIV-DRG-501</t>
  </si>
  <si>
    <t xml:space="preserve">Complete Clearvu single leaf Sliding </t>
  </si>
  <si>
    <t xml:space="preserve">gate Refer to drawing </t>
  </si>
  <si>
    <t>EMPLOYER                          :</t>
  </si>
  <si>
    <t>ROUXVILLE: COSTRUCTION OF THE ROLELEATHUNYA SPORTS GROUND_</t>
  </si>
  <si>
    <t>PHASE 1</t>
  </si>
  <si>
    <t xml:space="preserve">CONTRACT </t>
  </si>
  <si>
    <t>TITLE:</t>
  </si>
  <si>
    <t>Name Board</t>
  </si>
  <si>
    <t>SDAB</t>
  </si>
  <si>
    <t>8.2.6</t>
  </si>
  <si>
    <t>Radius over straight</t>
  </si>
  <si>
    <r>
      <t xml:space="preserve">Field markings </t>
    </r>
    <r>
      <rPr>
        <sz val="10"/>
        <rFont val="Arial"/>
        <family val="2"/>
      </rPr>
      <t xml:space="preserve">(refer to drawwing </t>
    </r>
  </si>
  <si>
    <t>1109-CIV-DRG-400)</t>
  </si>
  <si>
    <t>8.3.17</t>
  </si>
  <si>
    <t>(Drawing No: 1109-CIV-DRG-400)</t>
  </si>
  <si>
    <t>(Drawing No: 1109-CIV-DRG-401)</t>
  </si>
  <si>
    <t>(1109-CIV-DRG-200)</t>
  </si>
  <si>
    <t>(Drawing No. 1109-CIV-DRG-200)</t>
  </si>
  <si>
    <t>(Drawing No. 1109-CIV-DRG-200 )</t>
  </si>
  <si>
    <t>(Drawing No.1109-CIV-DRG-201)</t>
  </si>
  <si>
    <t>drawing (Drawing No.1109-CIV-DRG-201)</t>
  </si>
  <si>
    <t xml:space="preserve">2 x 10000l JoJo tanks complete with </t>
  </si>
  <si>
    <t>fittings, valves and pipe work</t>
  </si>
  <si>
    <t>170.00</t>
  </si>
  <si>
    <t>CONCRETE (STRUCTURAL)</t>
  </si>
  <si>
    <t>1200 G</t>
  </si>
  <si>
    <t>SCHEDULED FORMWORK ITEMS</t>
  </si>
  <si>
    <t xml:space="preserve">8.2.5  </t>
  </si>
  <si>
    <t>170.02</t>
  </si>
  <si>
    <t>Smooth:</t>
  </si>
  <si>
    <t>Vertical formwork to:</t>
  </si>
  <si>
    <t xml:space="preserve">Narrow sections 200 mm to 400 mm deep </t>
  </si>
  <si>
    <t xml:space="preserve"> m</t>
  </si>
  <si>
    <t xml:space="preserve">                  SECTION 1200 G</t>
  </si>
  <si>
    <t>8.2.5</t>
  </si>
  <si>
    <t>SCHEDULED REINFORCEMENT ITEMS</t>
  </si>
  <si>
    <t>High-tensile welded mesh in the</t>
  </si>
  <si>
    <t>following:</t>
  </si>
  <si>
    <t xml:space="preserve">.01 </t>
  </si>
  <si>
    <t>Mesh Ref No.193 in surface bed</t>
  </si>
  <si>
    <t>SCHEDULED CONCRETE ITEMS</t>
  </si>
  <si>
    <t>8.4.2</t>
  </si>
  <si>
    <t>170.06</t>
  </si>
  <si>
    <t>Slabs</t>
  </si>
  <si>
    <t>170.07</t>
  </si>
  <si>
    <t>Unformed surface finishes:</t>
  </si>
  <si>
    <t>Steel-floated finishes to:</t>
  </si>
  <si>
    <t>Top of slabs</t>
  </si>
  <si>
    <t>SDG 8.5</t>
  </si>
  <si>
    <t>Joints:</t>
  </si>
  <si>
    <t xml:space="preserve">Saw Cut Joint </t>
  </si>
  <si>
    <t>TOTAL OF SECTION 1200 G CARRIED TO SUMMARY</t>
  </si>
  <si>
    <t>Concrete Grade 25 MPa/20 mm  to:</t>
  </si>
  <si>
    <t>Class 25 MPa/19 mm</t>
  </si>
  <si>
    <t>Refer No.1109-CIV-DRG-502</t>
  </si>
  <si>
    <t xml:space="preserve">CONTRACT NO                  :    </t>
  </si>
  <si>
    <t>SCM/MOH/13/2024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</si>
</sst>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6" formatCode="&quot;R&quot;#,##0;[Red]\-&quot;R&quot;#,##0"/>
    <numFmt numFmtId="7" formatCode="&quot;R&quot;#,##0.00;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0_ ;_ * \-#,##0.00_ ;_ * &quot;-&quot;??_ ;_ @_ "/>
    <numFmt numFmtId="165" formatCode="&quot;R&quot;#,##0.00_);\(&quot;R&quot;#,##0.00\)"/>
    <numFmt numFmtId="166" formatCode="_-* #,##0_-;\-* #,##0_-;_-* &quot;-&quot;??_-;_-@_-"/>
    <numFmt numFmtId="167" formatCode="_-* #,##0.0_-;\-* #,##0.0_-;_-* &quot;-&quot;??_-;_-@_-"/>
    <numFmt numFmtId="168" formatCode="[$R-1C09]\ #,##0.00"/>
    <numFmt numFmtId="169" formatCode="_-&quot;R&quot;\ * #,##0.00_-;\-&quot;R&quot;\ * #,##0.00_-;_-&quot;R&quot;\ * &quot;-&quot;??_-;_-@_-"/>
    <numFmt numFmtId="170" formatCode="&quot;$&quot;#,##0.00"/>
    <numFmt numFmtId="171" formatCode="&quot;R&quot;\ #,##0.00"/>
    <numFmt numFmtId="172" formatCode="[$R-1C09]#,##0.00"/>
    <numFmt numFmtId="173" formatCode="_ &quot;R&quot;\ * #,##0.00_ ;_ &quot;R&quot;\ * \-#,##0.00_ ;_ &quot;R&quot;\ * &quot;-&quot;??_ ;_ @_ "/>
    <numFmt numFmtId="174" formatCode="&quot;R&quot;#,##0.00"/>
    <numFmt numFmtId="175" formatCode="0.0"/>
    <numFmt numFmtId="176" formatCode="_(&quot;$&quot;* #,##0.00_);_(&quot;$&quot;* \(#,##0.00\);_(&quot;$&quot;* &quot;-&quot;??_);_(@_)"/>
    <numFmt numFmtId="177" formatCode="_ * #,##0_ ;_ * \-#,##0_ ;_ * &quot;-&quot;_ ;_ @_ "/>
    <numFmt numFmtId="178" formatCode="#,##0.000"/>
    <numFmt numFmtId="179" formatCode="#,##0.0"/>
    <numFmt numFmtId="180" formatCode="\$#,##0.00\ ;\(\$#,##0.00\)"/>
    <numFmt numFmtId="181" formatCode="\$#,##0\ ;\(\$#,##0\)"/>
    <numFmt numFmtId="182" formatCode="[$R-430]#,##0.00"/>
    <numFmt numFmtId="183" formatCode="_(&quot;R&quot;\ * #,##0_);_(&quot;R&quot;\ * \(#,##0\);_(&quot;R&quot;\ * &quot;-&quot;_);_(@_)"/>
    <numFmt numFmtId="184" formatCode="&quot;$&quot;#,##0_);[Red]\(&quot;$&quot;#,##0\);&quot;$&quot;0_);@_)"/>
    <numFmt numFmtId="185" formatCode="#,##0;\(#,##0\)"/>
    <numFmt numFmtId="186" formatCode="#,##0.0;\(#,##0.0\)"/>
    <numFmt numFmtId="187" formatCode="[$-1C09]dd\-mmm\-yy;@"/>
    <numFmt numFmtId="188" formatCode="&quot;$&quot;#,##0\ ;\(&quot;$&quot;#,##0\)"/>
    <numFmt numFmtId="189" formatCode="#,##0.0\ ;\(#,##0.0\);&quot;-&quot;??"/>
    <numFmt numFmtId="190" formatCode="_([$€-2]* #,##0.00_);_([$€-2]* \(#,##0.00\);_([$€-2]* &quot;-&quot;??_)"/>
    <numFmt numFmtId="191" formatCode="#.00"/>
    <numFmt numFmtId="192" formatCode="#\ ###\ ###\ ###"/>
    <numFmt numFmtId="193" formatCode="#\ ###\ ###\ ##0.00"/>
    <numFmt numFmtId="194" formatCode=";;;"/>
    <numFmt numFmtId="195" formatCode="_(&quot;Ch$&quot;* #,##0_);_(&quot;Ch$&quot;* \(#,##0\);_(&quot;Ch$&quot;* &quot;-&quot;_);_(@_)"/>
    <numFmt numFmtId="196" formatCode="_(&quot;Ch$&quot;* #,##0.00_);_(&quot;Ch$&quot;* \(#,##0.00\);_(&quot;Ch$&quot;* &quot;-&quot;??_);_(@_)"/>
    <numFmt numFmtId="197" formatCode="mmm"/>
    <numFmt numFmtId="198" formatCode="0_%_);\(0\)_%;0_%_);@_%_)"/>
    <numFmt numFmtId="199" formatCode="[$R-1C09]\ #,##0.00;[$R-1C09]\ \-#,##0.00"/>
    <numFmt numFmtId="200" formatCode="_([$$-409]* #,##0.00_);_([$$-409]* \(#,##0.00\);_([$$-409]* &quot;-&quot;??_);_(@_)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b/>
      <u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Calibri"/>
      <family val="2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u/>
      <sz val="10"/>
      <name val="Times New Roman"/>
      <family val="1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33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color indexed="50"/>
      <name val="MS Sans Serif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sz val="10"/>
      <color indexed="20"/>
      <name val="Arial"/>
      <family val="2"/>
    </font>
    <font>
      <b/>
      <sz val="12"/>
      <name val="Arial Rounded MT Bold"/>
      <family val="2"/>
    </font>
    <font>
      <i/>
      <sz val="12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12"/>
      <name val="Arial"/>
      <family val="2"/>
    </font>
    <font>
      <b/>
      <sz val="8"/>
      <name val="Helv"/>
    </font>
    <font>
      <sz val="12"/>
      <name val="Times New Roman"/>
      <family val="1"/>
    </font>
    <font>
      <b/>
      <sz val="10"/>
      <color indexed="9"/>
      <name val="Arial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i/>
      <sz val="1"/>
      <color indexed="8"/>
      <name val="Courier"/>
      <family val="3"/>
    </font>
    <font>
      <b/>
      <sz val="6"/>
      <name val="Arial"/>
      <family val="2"/>
    </font>
    <font>
      <sz val="6"/>
      <name val="Arial"/>
      <family val="2"/>
    </font>
    <font>
      <sz val="8"/>
      <name val="Helv"/>
    </font>
    <font>
      <sz val="18"/>
      <name val="Arial"/>
      <family val="2"/>
    </font>
    <font>
      <sz val="6"/>
      <name val="Helv"/>
    </font>
    <font>
      <b/>
      <sz val="10"/>
      <color indexed="12"/>
      <name val="Arial"/>
      <family val="2"/>
    </font>
    <font>
      <i/>
      <sz val="10"/>
      <name val="Helv"/>
    </font>
    <font>
      <sz val="10"/>
      <name val="NewtonCTT"/>
    </font>
    <font>
      <sz val="10"/>
      <color indexed="17"/>
      <name val="Arial"/>
      <family val="2"/>
    </font>
    <font>
      <b/>
      <sz val="9"/>
      <name val="Palatino"/>
      <family val="1"/>
    </font>
    <font>
      <sz val="9"/>
      <name val="Helvetica-Black"/>
    </font>
    <font>
      <sz val="7"/>
      <name val="Palatino"/>
      <family val="1"/>
    </font>
    <font>
      <b/>
      <sz val="10"/>
      <name val="Helvetica"/>
      <family val="2"/>
    </font>
    <font>
      <sz val="9"/>
      <color rgb="FF9C0006"/>
      <name val="Arial"/>
      <family val="2"/>
    </font>
    <font>
      <sz val="9"/>
      <color rgb="FF006100"/>
      <name val="Arial"/>
      <family val="2"/>
    </font>
    <font>
      <b/>
      <sz val="12"/>
      <color theme="0"/>
      <name val="Arial"/>
      <family val="2"/>
    </font>
    <font>
      <sz val="9"/>
      <color rgb="FF9C6500"/>
      <name val="Arial"/>
      <family val="2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rgb="FF353D30"/>
        <bgColor indexed="64"/>
      </patternFill>
    </fill>
    <fill>
      <patternFill patternType="solid">
        <fgColor rgb="FFC4E58E"/>
        <bgColor rgb="FFC4E58E"/>
      </patternFill>
    </fill>
    <fill>
      <patternFill patternType="solid">
        <fgColor rgb="FFF3F9E8"/>
      </patternFill>
    </fill>
    <fill>
      <patternFill patternType="solid">
        <fgColor rgb="FFFCD450"/>
        <bgColor indexed="64"/>
      </patternFill>
    </fill>
    <fill>
      <patternFill patternType="solid">
        <fgColor rgb="FF009FDA"/>
        <bgColor indexed="64"/>
      </patternFill>
    </fill>
    <fill>
      <patternFill patternType="solid">
        <fgColor rgb="FFFEF6D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64"/>
      </top>
      <bottom/>
      <diagonal/>
    </border>
    <border>
      <left style="thin">
        <color rgb="FF353D30"/>
      </left>
      <right style="thin">
        <color rgb="FF353D30"/>
      </right>
      <top style="thin">
        <color rgb="FF353D30"/>
      </top>
      <bottom style="thin">
        <color rgb="FF353D30"/>
      </bottom>
      <diagonal/>
    </border>
    <border>
      <left style="thin">
        <color rgb="FFBABFB7"/>
      </left>
      <right style="thin">
        <color rgb="FFBABFB7"/>
      </right>
      <top style="thin">
        <color rgb="FFBABFB7"/>
      </top>
      <bottom style="thin">
        <color rgb="FFBABF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90">
    <xf numFmtId="0" fontId="0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7" fillId="0" borderId="0"/>
    <xf numFmtId="0" fontId="10" fillId="0" borderId="0"/>
    <xf numFmtId="9" fontId="5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4" fillId="0" borderId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5" fillId="0" borderId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0" fontId="20" fillId="0" borderId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3" fillId="0" borderId="0"/>
    <xf numFmtId="0" fontId="24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0"/>
    <xf numFmtId="0" fontId="10" fillId="0" borderId="0"/>
    <xf numFmtId="9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7" fillId="0" borderId="0"/>
    <xf numFmtId="0" fontId="1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7" fillId="0" borderId="0" applyBorder="0" applyAlignment="0"/>
    <xf numFmtId="0" fontId="5" fillId="0" borderId="0"/>
    <xf numFmtId="17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" fontId="5" fillId="0" borderId="17" applyProtection="0"/>
    <xf numFmtId="4" fontId="5" fillId="0" borderId="17" applyProtection="0"/>
    <xf numFmtId="4" fontId="5" fillId="0" borderId="17" applyProtection="0"/>
    <xf numFmtId="3" fontId="8" fillId="0" borderId="17" applyFill="0" applyAlignment="0" applyProtection="0"/>
    <xf numFmtId="3" fontId="5" fillId="0" borderId="18" applyProtection="0"/>
    <xf numFmtId="3" fontId="5" fillId="0" borderId="18" applyProtection="0"/>
    <xf numFmtId="3" fontId="5" fillId="0" borderId="18" applyProtection="0"/>
    <xf numFmtId="3" fontId="8" fillId="0" borderId="17" applyFill="0" applyAlignment="0" applyProtection="0"/>
    <xf numFmtId="179" fontId="5" fillId="0" borderId="17" applyProtection="0"/>
    <xf numFmtId="179" fontId="5" fillId="0" borderId="17" applyProtection="0"/>
    <xf numFmtId="179" fontId="5" fillId="0" borderId="0" applyFont="0" applyFill="0" applyBorder="0" applyAlignment="0" applyProtection="0"/>
    <xf numFmtId="4" fontId="8" fillId="0" borderId="17" applyProtection="0"/>
    <xf numFmtId="4" fontId="8" fillId="0" borderId="17" applyProtection="0"/>
    <xf numFmtId="178" fontId="5" fillId="0" borderId="17" applyProtection="0"/>
    <xf numFmtId="178" fontId="5" fillId="0" borderId="17" applyProtection="0"/>
    <xf numFmtId="180" fontId="5" fillId="0" borderId="17" applyProtection="0">
      <alignment horizontal="right"/>
    </xf>
    <xf numFmtId="181" fontId="5" fillId="0" borderId="0" applyFont="0" applyFill="0" applyBorder="0" applyAlignment="0" applyProtection="0"/>
    <xf numFmtId="0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2" fontId="29" fillId="0" borderId="0" applyProtection="0"/>
    <xf numFmtId="2" fontId="29" fillId="0" borderId="0" applyProtection="0"/>
    <xf numFmtId="2" fontId="29" fillId="0" borderId="0" applyProtection="0"/>
    <xf numFmtId="0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0" fontId="28" fillId="0" borderId="0" applyProtection="0"/>
    <xf numFmtId="182" fontId="28" fillId="0" borderId="0" applyProtection="0"/>
    <xf numFmtId="182" fontId="28" fillId="0" borderId="0" applyProtection="0"/>
    <xf numFmtId="182" fontId="28" fillId="0" borderId="0" applyProtection="0"/>
    <xf numFmtId="182" fontId="29" fillId="0" borderId="0"/>
    <xf numFmtId="182" fontId="5" fillId="0" borderId="0"/>
    <xf numFmtId="182" fontId="29" fillId="0" borderId="0"/>
    <xf numFmtId="182" fontId="29" fillId="0" borderId="0"/>
    <xf numFmtId="182" fontId="29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9" fillId="0" borderId="0"/>
    <xf numFmtId="182" fontId="29" fillId="0" borderId="0"/>
    <xf numFmtId="182" fontId="29" fillId="0" borderId="0"/>
    <xf numFmtId="182" fontId="29" fillId="0" borderId="0"/>
    <xf numFmtId="0" fontId="33" fillId="0" borderId="18"/>
    <xf numFmtId="182" fontId="33" fillId="0" borderId="18"/>
    <xf numFmtId="182" fontId="33" fillId="0" borderId="18"/>
    <xf numFmtId="182" fontId="33" fillId="0" borderId="18"/>
    <xf numFmtId="182" fontId="33" fillId="0" borderId="18"/>
    <xf numFmtId="182" fontId="33" fillId="0" borderId="18"/>
    <xf numFmtId="9" fontId="5" fillId="0" borderId="17" applyProtection="0">
      <alignment horizontal="right"/>
    </xf>
    <xf numFmtId="9" fontId="5" fillId="0" borderId="17" applyProtection="0">
      <alignment horizontal="right"/>
    </xf>
    <xf numFmtId="9" fontId="5" fillId="0" borderId="17" applyProtection="0">
      <alignment horizontal="right"/>
    </xf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1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" fontId="5" fillId="0" borderId="17" applyProtection="0"/>
    <xf numFmtId="4" fontId="5" fillId="0" borderId="17" applyProtection="0"/>
    <xf numFmtId="3" fontId="5" fillId="0" borderId="18" applyProtection="0"/>
    <xf numFmtId="182" fontId="29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1" fillId="0" borderId="0"/>
    <xf numFmtId="0" fontId="3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1" fillId="0" borderId="0"/>
    <xf numFmtId="0" fontId="34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7" fillId="0" borderId="0" applyBorder="0" applyAlignment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34" fillId="0" borderId="0"/>
    <xf numFmtId="43" fontId="5" fillId="0" borderId="0" applyFont="0" applyFill="0" applyBorder="0" applyAlignment="0" applyProtection="0"/>
    <xf numFmtId="0" fontId="42" fillId="8" borderId="21" applyNumberFormat="0"/>
    <xf numFmtId="0" fontId="43" fillId="11" borderId="0" applyNumberFormat="0" applyProtection="0"/>
    <xf numFmtId="0" fontId="44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37" fontId="46" fillId="0" borderId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7" fillId="17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7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37" fillId="20" borderId="0" applyNumberFormat="0" applyBorder="0" applyAlignment="0" applyProtection="0"/>
    <xf numFmtId="0" fontId="75" fillId="5" borderId="0" applyNumberFormat="0" applyBorder="0" applyAlignment="0" applyProtection="0"/>
    <xf numFmtId="0" fontId="47" fillId="11" borderId="0"/>
    <xf numFmtId="0" fontId="48" fillId="0" borderId="0" applyNumberFormat="0" applyFill="0" applyBorder="0" applyAlignment="0"/>
    <xf numFmtId="175" fontId="29" fillId="21" borderId="0">
      <alignment horizontal="center"/>
    </xf>
    <xf numFmtId="175" fontId="29" fillId="21" borderId="0">
      <alignment horizontal="center"/>
    </xf>
    <xf numFmtId="175" fontId="29" fillId="21" borderId="0">
      <alignment horizontal="center"/>
    </xf>
    <xf numFmtId="175" fontId="29" fillId="21" borderId="0">
      <alignment horizontal="center"/>
    </xf>
    <xf numFmtId="0" fontId="49" fillId="0" borderId="0" applyNumberFormat="0" applyFill="0" applyBorder="0" applyAlignment="0">
      <protection locked="0"/>
    </xf>
    <xf numFmtId="184" fontId="8" fillId="0" borderId="0"/>
    <xf numFmtId="0" fontId="50" fillId="22" borderId="0">
      <alignment horizontal="center"/>
    </xf>
    <xf numFmtId="0" fontId="51" fillId="0" borderId="15">
      <alignment horizontal="centerContinuous"/>
    </xf>
    <xf numFmtId="0" fontId="52" fillId="0" borderId="5">
      <alignment horizontal="centerContinuous" vertical="center"/>
    </xf>
    <xf numFmtId="3" fontId="31" fillId="0" borderId="0">
      <alignment vertical="top" wrapText="1"/>
    </xf>
    <xf numFmtId="3" fontId="31" fillId="0" borderId="0">
      <alignment vertical="top" wrapText="1"/>
    </xf>
    <xf numFmtId="3" fontId="31" fillId="0" borderId="0">
      <alignment vertical="top" wrapText="1"/>
    </xf>
    <xf numFmtId="3" fontId="31" fillId="0" borderId="0">
      <alignment vertical="top" wrapText="1"/>
    </xf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85" fontId="53" fillId="0" borderId="0" applyFont="0" applyFill="0" applyBorder="0" applyAlignment="0" applyProtection="0"/>
    <xf numFmtId="186" fontId="53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187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18" applyProtection="0"/>
    <xf numFmtId="3" fontId="5" fillId="0" borderId="0" applyFont="0" applyFill="0" applyBorder="0" applyAlignment="0" applyProtection="0"/>
    <xf numFmtId="3" fontId="5" fillId="0" borderId="18" applyProtection="0"/>
    <xf numFmtId="3" fontId="5" fillId="0" borderId="18" applyProtection="0"/>
    <xf numFmtId="3" fontId="5" fillId="0" borderId="18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5" fillId="0" borderId="0">
      <alignment horizontal="left" vertical="center" indent="1"/>
    </xf>
    <xf numFmtId="0" fontId="46" fillId="0" borderId="0"/>
    <xf numFmtId="169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180" fontId="5" fillId="0" borderId="17" applyProtection="0">
      <alignment horizontal="right"/>
    </xf>
    <xf numFmtId="169" fontId="5" fillId="0" borderId="0" applyFont="0" applyFill="0" applyBorder="0" applyAlignment="0" applyProtection="0"/>
    <xf numFmtId="188" fontId="54" fillId="0" borderId="0" applyFont="0" applyFill="0" applyBorder="0" applyAlignment="0" applyProtection="0"/>
    <xf numFmtId="175" fontId="29" fillId="0" borderId="0">
      <alignment horizontal="center"/>
    </xf>
    <xf numFmtId="175" fontId="29" fillId="0" borderId="0">
      <alignment horizontal="center"/>
    </xf>
    <xf numFmtId="175" fontId="29" fillId="0" borderId="0">
      <alignment horizontal="center"/>
    </xf>
    <xf numFmtId="175" fontId="29" fillId="0" borderId="0">
      <alignment horizontal="center"/>
    </xf>
    <xf numFmtId="0" fontId="46" fillId="0" borderId="0"/>
    <xf numFmtId="200" fontId="29" fillId="0" borderId="0" applyProtection="0"/>
    <xf numFmtId="200" fontId="29" fillId="0" borderId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0" fontId="29" fillId="0" borderId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15" fontId="56" fillId="0" borderId="0" applyFont="0" applyFill="0" applyBorder="0" applyAlignment="0" applyProtection="0">
      <protection locked="0"/>
    </xf>
    <xf numFmtId="182" fontId="29" fillId="0" borderId="0" applyProtection="0"/>
    <xf numFmtId="200" fontId="29" fillId="0" borderId="0" applyProtection="0"/>
    <xf numFmtId="0" fontId="29" fillId="0" borderId="0" applyProtection="0"/>
    <xf numFmtId="200" fontId="29" fillId="0" borderId="0" applyProtection="0"/>
    <xf numFmtId="200" fontId="29" fillId="0" borderId="0" applyProtection="0"/>
    <xf numFmtId="200" fontId="29" fillId="0" borderId="0" applyProtection="0"/>
    <xf numFmtId="200" fontId="29" fillId="0" borderId="0" applyProtection="0"/>
    <xf numFmtId="0" fontId="54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58" fillId="26" borderId="0">
      <alignment horizontal="center"/>
    </xf>
    <xf numFmtId="190" fontId="5" fillId="0" borderId="0" applyFont="0" applyFill="0" applyBorder="0" applyAlignment="0" applyProtection="0"/>
    <xf numFmtId="191" fontId="59" fillId="0" borderId="0">
      <protection locked="0"/>
    </xf>
    <xf numFmtId="0" fontId="60" fillId="0" borderId="0" applyProtection="0"/>
    <xf numFmtId="191" fontId="59" fillId="0" borderId="0">
      <protection locked="0"/>
    </xf>
    <xf numFmtId="0" fontId="15" fillId="0" borderId="0" applyProtection="0"/>
    <xf numFmtId="191" fontId="61" fillId="0" borderId="0">
      <protection locked="0"/>
    </xf>
    <xf numFmtId="191" fontId="59" fillId="0" borderId="0">
      <protection locked="0"/>
    </xf>
    <xf numFmtId="191" fontId="59" fillId="0" borderId="0">
      <protection locked="0"/>
    </xf>
    <xf numFmtId="0" fontId="62" fillId="0" borderId="0" applyProtection="0"/>
    <xf numFmtId="191" fontId="59" fillId="0" borderId="0">
      <protection locked="0"/>
    </xf>
    <xf numFmtId="191" fontId="61" fillId="0" borderId="0">
      <protection locked="0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2" fontId="29" fillId="0" borderId="0" applyProtection="0"/>
    <xf numFmtId="2" fontId="63" fillId="0" borderId="0" applyFill="0" applyBorder="0" applyAlignment="0" applyProtection="0"/>
    <xf numFmtId="2" fontId="5" fillId="0" borderId="0" applyFont="0" applyFill="0" applyBorder="0" applyAlignment="0" applyProtection="0"/>
    <xf numFmtId="192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0" fontId="35" fillId="0" borderId="0"/>
    <xf numFmtId="0" fontId="40" fillId="0" borderId="0">
      <alignment horizontal="center"/>
    </xf>
    <xf numFmtId="0" fontId="76" fillId="4" borderId="0" applyNumberFormat="0" applyBorder="0" applyAlignment="0" applyProtection="0"/>
    <xf numFmtId="0" fontId="51" fillId="0" borderId="15">
      <alignment horizontal="center" wrapText="1"/>
    </xf>
    <xf numFmtId="0" fontId="77" fillId="27" borderId="24" applyProtection="0">
      <alignment horizontal="left" vertical="center"/>
    </xf>
    <xf numFmtId="0" fontId="77" fillId="27" borderId="24" applyProtection="0">
      <alignment horizontal="left" vertical="center"/>
    </xf>
    <xf numFmtId="0" fontId="28" fillId="0" borderId="0" applyNumberFormat="0" applyFill="0" applyBorder="0" applyAlignment="0" applyProtection="0"/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0" fontId="65" fillId="0" borderId="0" applyProtection="0">
      <alignment vertical="top"/>
    </xf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0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182" fontId="28" fillId="0" borderId="0" applyProtection="0"/>
    <xf numFmtId="200" fontId="28" fillId="0" borderId="0" applyProtection="0"/>
    <xf numFmtId="182" fontId="28" fillId="0" borderId="0" applyProtection="0"/>
    <xf numFmtId="200" fontId="28" fillId="0" borderId="0" applyProtection="0"/>
    <xf numFmtId="0" fontId="29" fillId="0" borderId="0" applyProtection="0">
      <alignment vertical="top"/>
    </xf>
    <xf numFmtId="182" fontId="28" fillId="0" borderId="0" applyProtection="0"/>
    <xf numFmtId="200" fontId="28" fillId="0" borderId="0" applyProtection="0"/>
    <xf numFmtId="0" fontId="28" fillId="0" borderId="0" applyProtection="0"/>
    <xf numFmtId="200" fontId="28" fillId="0" borderId="0" applyProtection="0"/>
    <xf numFmtId="194" fontId="66" fillId="0" borderId="2" applyFont="0" applyFill="0" applyBorder="0" applyAlignment="0" applyProtection="0"/>
    <xf numFmtId="0" fontId="46" fillId="0" borderId="0"/>
    <xf numFmtId="0" fontId="38" fillId="12" borderId="22" applyNumberFormat="0" applyAlignment="0" applyProtection="0"/>
    <xf numFmtId="0" fontId="67" fillId="9" borderId="0">
      <alignment horizontal="center"/>
    </xf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46" fillId="0" borderId="0"/>
    <xf numFmtId="17" fontId="28" fillId="0" borderId="0">
      <alignment horizontal="center"/>
    </xf>
    <xf numFmtId="0" fontId="78" fillId="6" borderId="0" applyNumberFormat="0" applyBorder="0" applyAlignment="0" applyProtection="0"/>
    <xf numFmtId="0" fontId="16" fillId="0" borderId="0">
      <alignment horizontal="center"/>
    </xf>
    <xf numFmtId="0" fontId="2" fillId="0" borderId="0"/>
    <xf numFmtId="0" fontId="2" fillId="0" borderId="0"/>
    <xf numFmtId="200" fontId="2" fillId="0" borderId="0"/>
    <xf numFmtId="0" fontId="2" fillId="0" borderId="0"/>
    <xf numFmtId="200" fontId="2" fillId="0" borderId="0"/>
    <xf numFmtId="0" fontId="2" fillId="0" borderId="0"/>
    <xf numFmtId="199" fontId="2" fillId="0" borderId="0"/>
    <xf numFmtId="199" fontId="2" fillId="0" borderId="0"/>
    <xf numFmtId="20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2" fontId="5" fillId="0" borderId="0"/>
    <xf numFmtId="200" fontId="5" fillId="0" borderId="0"/>
    <xf numFmtId="0" fontId="5" fillId="0" borderId="0"/>
    <xf numFmtId="0" fontId="5" fillId="0" borderId="0"/>
    <xf numFmtId="200" fontId="5" fillId="0" borderId="0"/>
    <xf numFmtId="0" fontId="5" fillId="0" borderId="0"/>
    <xf numFmtId="182" fontId="29" fillId="0" borderId="0"/>
    <xf numFmtId="200" fontId="5" fillId="0" borderId="0"/>
    <xf numFmtId="0" fontId="29" fillId="0" borderId="0"/>
    <xf numFmtId="182" fontId="29" fillId="0" borderId="0"/>
    <xf numFmtId="0" fontId="5" fillId="0" borderId="0"/>
    <xf numFmtId="182" fontId="29" fillId="0" borderId="0"/>
    <xf numFmtId="200" fontId="29" fillId="0" borderId="0"/>
    <xf numFmtId="0" fontId="29" fillId="0" borderId="0"/>
    <xf numFmtId="182" fontId="29" fillId="0" borderId="0"/>
    <xf numFmtId="200" fontId="29" fillId="0" borderId="0"/>
    <xf numFmtId="0" fontId="5" fillId="0" borderId="0"/>
    <xf numFmtId="0" fontId="2" fillId="0" borderId="0"/>
    <xf numFmtId="0" fontId="5" fillId="0" borderId="0"/>
    <xf numFmtId="200" fontId="5" fillId="0" borderId="0"/>
    <xf numFmtId="0" fontId="5" fillId="0" borderId="0"/>
    <xf numFmtId="199" fontId="5" fillId="0" borderId="0"/>
    <xf numFmtId="200" fontId="5" fillId="0" borderId="0"/>
    <xf numFmtId="199" fontId="5" fillId="0" borderId="0"/>
    <xf numFmtId="200" fontId="5" fillId="0" borderId="0"/>
    <xf numFmtId="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0" fontId="2" fillId="0" borderId="0"/>
    <xf numFmtId="0" fontId="2" fillId="0" borderId="0"/>
    <xf numFmtId="182" fontId="29" fillId="0" borderId="0"/>
    <xf numFmtId="182" fontId="29" fillId="0" borderId="0"/>
    <xf numFmtId="200" fontId="29" fillId="0" borderId="0"/>
    <xf numFmtId="0" fontId="29" fillId="0" borderId="0"/>
    <xf numFmtId="0" fontId="2" fillId="0" borderId="0"/>
    <xf numFmtId="0" fontId="2" fillId="0" borderId="0"/>
    <xf numFmtId="0" fontId="5" fillId="0" borderId="0"/>
    <xf numFmtId="0" fontId="2" fillId="0" borderId="0"/>
    <xf numFmtId="200" fontId="5" fillId="0" borderId="0"/>
    <xf numFmtId="0" fontId="26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2" fontId="2" fillId="0" borderId="0"/>
    <xf numFmtId="0" fontId="21" fillId="0" borderId="0"/>
    <xf numFmtId="200" fontId="21" fillId="0" borderId="0"/>
    <xf numFmtId="0" fontId="21" fillId="0" borderId="0"/>
    <xf numFmtId="0" fontId="5" fillId="0" borderId="0"/>
    <xf numFmtId="182" fontId="29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200" fontId="29" fillId="0" borderId="0"/>
    <xf numFmtId="0" fontId="29" fillId="0" borderId="0"/>
    <xf numFmtId="0" fontId="5" fillId="0" borderId="0"/>
    <xf numFmtId="200" fontId="5" fillId="0" borderId="0"/>
    <xf numFmtId="0" fontId="5" fillId="0" borderId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68" fillId="0" borderId="3"/>
    <xf numFmtId="0" fontId="7" fillId="0" borderId="0"/>
    <xf numFmtId="200" fontId="7" fillId="0" borderId="0"/>
    <xf numFmtId="0" fontId="7" fillId="0" borderId="0"/>
    <xf numFmtId="200" fontId="7" fillId="0" borderId="0"/>
    <xf numFmtId="200" fontId="7" fillId="0" borderId="0"/>
    <xf numFmtId="0" fontId="7" fillId="0" borderId="0"/>
    <xf numFmtId="0" fontId="7" fillId="0" borderId="0"/>
    <xf numFmtId="200" fontId="7" fillId="0" borderId="0"/>
    <xf numFmtId="200" fontId="10" fillId="0" borderId="0"/>
    <xf numFmtId="0" fontId="10" fillId="0" borderId="0"/>
    <xf numFmtId="200" fontId="10" fillId="0" borderId="0"/>
    <xf numFmtId="182" fontId="33" fillId="0" borderId="18"/>
    <xf numFmtId="200" fontId="33" fillId="0" borderId="18"/>
    <xf numFmtId="0" fontId="33" fillId="0" borderId="18"/>
    <xf numFmtId="182" fontId="33" fillId="0" borderId="18"/>
    <xf numFmtId="200" fontId="33" fillId="0" borderId="18"/>
    <xf numFmtId="182" fontId="33" fillId="0" borderId="18"/>
    <xf numFmtId="200" fontId="33" fillId="0" borderId="18"/>
    <xf numFmtId="0" fontId="33" fillId="0" borderId="18"/>
    <xf numFmtId="182" fontId="33" fillId="0" borderId="18"/>
    <xf numFmtId="200" fontId="33" fillId="0" borderId="18"/>
    <xf numFmtId="182" fontId="33" fillId="0" borderId="18"/>
    <xf numFmtId="200" fontId="33" fillId="0" borderId="18"/>
    <xf numFmtId="0" fontId="33" fillId="0" borderId="18"/>
    <xf numFmtId="200" fontId="33" fillId="0" borderId="18"/>
    <xf numFmtId="9" fontId="5" fillId="0" borderId="17" applyProtection="0">
      <alignment horizontal="righ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3" fontId="31" fillId="0" borderId="8"/>
    <xf numFmtId="183" fontId="31" fillId="0" borderId="8"/>
    <xf numFmtId="183" fontId="31" fillId="0" borderId="8"/>
    <xf numFmtId="183" fontId="31" fillId="0" borderId="8"/>
    <xf numFmtId="0" fontId="5" fillId="0" borderId="0">
      <alignment horizontal="center"/>
    </xf>
    <xf numFmtId="0" fontId="69" fillId="0" borderId="0"/>
    <xf numFmtId="0" fontId="70" fillId="22" borderId="0">
      <alignment horizontal="center"/>
    </xf>
    <xf numFmtId="0" fontId="3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1" fillId="0" borderId="16">
      <alignment horizontal="center" vertical="top" wrapText="1"/>
    </xf>
    <xf numFmtId="0" fontId="27" fillId="0" borderId="25">
      <alignment horizontal="left" vertical="center" wrapText="1"/>
    </xf>
    <xf numFmtId="198" fontId="71" fillId="0" borderId="5" applyBorder="0" applyProtection="0">
      <alignment horizontal="right" vertical="center"/>
    </xf>
    <xf numFmtId="0" fontId="77" fillId="27" borderId="25" applyProtection="0">
      <alignment horizontal="left" vertical="center" wrapText="1"/>
    </xf>
    <xf numFmtId="0" fontId="30" fillId="28" borderId="25">
      <alignment vertical="center" wrapText="1"/>
    </xf>
    <xf numFmtId="0" fontId="27" fillId="29" borderId="25">
      <alignment vertical="center" wrapText="1"/>
    </xf>
    <xf numFmtId="0" fontId="30" fillId="30" borderId="25"/>
    <xf numFmtId="0" fontId="30" fillId="31" borderId="24"/>
    <xf numFmtId="0" fontId="72" fillId="0" borderId="0" applyFill="0" applyBorder="0" applyProtection="0">
      <alignment horizontal="left"/>
    </xf>
    <xf numFmtId="0" fontId="30" fillId="32" borderId="24">
      <alignment vertical="center"/>
    </xf>
    <xf numFmtId="0" fontId="73" fillId="0" borderId="6" applyFill="0" applyBorder="0" applyProtection="0">
      <alignment horizontal="left" vertical="top"/>
    </xf>
    <xf numFmtId="49" fontId="66" fillId="0" borderId="0" applyFont="0" applyFill="0" applyBorder="0" applyAlignment="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0" fontId="5" fillId="0" borderId="23" applyNumberFormat="0" applyFont="0" applyFill="0" applyAlignment="0" applyProtection="0"/>
    <xf numFmtId="0" fontId="5" fillId="0" borderId="0" applyNumberFormat="0" applyFont="0" applyFill="0" applyBorder="0" applyProtection="0">
      <alignment vertical="center" wrapText="1"/>
    </xf>
    <xf numFmtId="0" fontId="5" fillId="0" borderId="0" applyNumberFormat="0" applyFont="0" applyFill="0" applyBorder="0" applyProtection="0">
      <alignment wrapText="1"/>
    </xf>
    <xf numFmtId="0" fontId="5" fillId="0" borderId="0" applyNumberFormat="0" applyFont="0" applyFill="0" applyBorder="0" applyProtection="0">
      <alignment vertical="top" wrapText="1"/>
    </xf>
    <xf numFmtId="0" fontId="28" fillId="0" borderId="0">
      <alignment horizontal="center"/>
    </xf>
    <xf numFmtId="1" fontId="74" fillId="0" borderId="7" applyFont="0" applyFill="0" applyBorder="0" applyAlignment="0" applyProtection="0">
      <alignment horizontal="left"/>
    </xf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169" fontId="5" fillId="0" borderId="0" applyFont="0" applyFill="0" applyBorder="0" applyAlignment="0" applyProtection="0"/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3" fontId="4" fillId="0" borderId="1" xfId="2" applyFont="1" applyBorder="1" applyAlignment="1">
      <alignment horizontal="centerContinuous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3" fontId="4" fillId="0" borderId="3" xfId="2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43" fontId="4" fillId="0" borderId="4" xfId="1" applyFont="1" applyBorder="1" applyAlignment="1">
      <alignment horizontal="right"/>
    </xf>
    <xf numFmtId="3" fontId="4" fillId="0" borderId="4" xfId="2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6" fillId="0" borderId="0" xfId="3" applyFont="1" applyAlignment="1">
      <alignment horizontal="left"/>
    </xf>
    <xf numFmtId="9" fontId="0" fillId="0" borderId="3" xfId="5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43" fontId="5" fillId="0" borderId="0" xfId="1" applyFont="1" applyAlignment="1">
      <alignment horizontal="right"/>
    </xf>
    <xf numFmtId="3" fontId="4" fillId="0" borderId="0" xfId="2" applyFont="1" applyAlignment="1">
      <alignment horizontal="right"/>
    </xf>
    <xf numFmtId="3" fontId="5" fillId="0" borderId="0" xfId="2" applyFont="1"/>
    <xf numFmtId="43" fontId="5" fillId="0" borderId="3" xfId="1" applyFont="1" applyBorder="1" applyAlignment="1">
      <alignment horizontal="right"/>
    </xf>
    <xf numFmtId="0" fontId="0" fillId="0" borderId="1" xfId="0" applyBorder="1" applyAlignment="1">
      <alignment horizontal="left"/>
    </xf>
    <xf numFmtId="43" fontId="5" fillId="0" borderId="2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right"/>
    </xf>
    <xf numFmtId="3" fontId="12" fillId="0" borderId="0" xfId="2" applyFont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43" fontId="12" fillId="0" borderId="3" xfId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43" fontId="12" fillId="0" borderId="4" xfId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43" fontId="11" fillId="0" borderId="3" xfId="1" applyFont="1" applyBorder="1" applyAlignment="1">
      <alignment horizontal="right"/>
    </xf>
    <xf numFmtId="43" fontId="11" fillId="0" borderId="0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5" xfId="0" applyBorder="1" applyAlignment="1">
      <alignment horizontal="right"/>
    </xf>
    <xf numFmtId="0" fontId="0" fillId="0" borderId="5" xfId="0" applyBorder="1"/>
    <xf numFmtId="4" fontId="0" fillId="0" borderId="3" xfId="2" applyNumberFormat="1" applyFont="1" applyBorder="1" applyAlignment="1" applyProtection="1">
      <alignment horizontal="right"/>
      <protection locked="0"/>
    </xf>
    <xf numFmtId="4" fontId="4" fillId="0" borderId="1" xfId="2" applyNumberFormat="1" applyFont="1" applyBorder="1" applyAlignment="1">
      <alignment horizontal="centerContinuous"/>
    </xf>
    <xf numFmtId="4" fontId="4" fillId="0" borderId="3" xfId="2" applyNumberFormat="1" applyFont="1" applyBorder="1" applyAlignment="1">
      <alignment horizontal="centerContinuous"/>
    </xf>
    <xf numFmtId="4" fontId="4" fillId="0" borderId="4" xfId="2" applyNumberFormat="1" applyFont="1" applyBorder="1"/>
    <xf numFmtId="4" fontId="0" fillId="0" borderId="0" xfId="0" applyNumberFormat="1"/>
    <xf numFmtId="166" fontId="4" fillId="0" borderId="1" xfId="1" applyNumberFormat="1" applyFont="1" applyBorder="1" applyAlignment="1">
      <alignment horizontal="right"/>
    </xf>
    <xf numFmtId="166" fontId="4" fillId="0" borderId="3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0" fillId="0" borderId="0" xfId="0" applyNumberFormat="1"/>
    <xf numFmtId="166" fontId="5" fillId="0" borderId="0" xfId="1" applyNumberFormat="1" applyFont="1" applyAlignment="1">
      <alignment horizontal="right"/>
    </xf>
    <xf numFmtId="166" fontId="5" fillId="0" borderId="3" xfId="1" applyNumberFormat="1" applyFont="1" applyBorder="1" applyAlignment="1">
      <alignment horizontal="right"/>
    </xf>
    <xf numFmtId="166" fontId="5" fillId="0" borderId="3" xfId="2" applyNumberFormat="1" applyFont="1" applyBorder="1" applyAlignment="1">
      <alignment horizontal="right"/>
    </xf>
    <xf numFmtId="166" fontId="5" fillId="0" borderId="2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6" fontId="5" fillId="0" borderId="5" xfId="1" applyNumberFormat="1" applyFon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66" fontId="11" fillId="0" borderId="0" xfId="1" applyNumberFormat="1" applyFont="1" applyAlignment="1">
      <alignment horizontal="right"/>
    </xf>
    <xf numFmtId="166" fontId="12" fillId="0" borderId="3" xfId="1" applyNumberFormat="1" applyFont="1" applyBorder="1" applyAlignment="1">
      <alignment horizontal="center"/>
    </xf>
    <xf numFmtId="166" fontId="12" fillId="0" borderId="4" xfId="1" applyNumberFormat="1" applyFont="1" applyBorder="1" applyAlignment="1">
      <alignment horizontal="center"/>
    </xf>
    <xf numFmtId="166" fontId="11" fillId="0" borderId="3" xfId="2" applyNumberFormat="1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166" fontId="12" fillId="0" borderId="1" xfId="1" applyNumberFormat="1" applyFont="1" applyBorder="1" applyAlignment="1">
      <alignment horizontal="center"/>
    </xf>
    <xf numFmtId="4" fontId="5" fillId="0" borderId="3" xfId="2" applyNumberFormat="1" applyFont="1" applyBorder="1" applyAlignment="1" applyProtection="1">
      <alignment horizontal="right"/>
      <protection locked="0"/>
    </xf>
    <xf numFmtId="0" fontId="0" fillId="0" borderId="0" xfId="0" quotePrefix="1" applyAlignment="1">
      <alignment horizontal="left"/>
    </xf>
    <xf numFmtId="4" fontId="5" fillId="0" borderId="3" xfId="2" applyNumberFormat="1" applyFont="1" applyBorder="1"/>
    <xf numFmtId="4" fontId="5" fillId="0" borderId="4" xfId="2" applyNumberFormat="1" applyFont="1" applyBorder="1"/>
    <xf numFmtId="4" fontId="4" fillId="0" borderId="0" xfId="2" applyNumberFormat="1" applyFont="1" applyAlignment="1">
      <alignment horizontal="right"/>
    </xf>
    <xf numFmtId="4" fontId="5" fillId="0" borderId="0" xfId="2" applyNumberFormat="1" applyFont="1"/>
    <xf numFmtId="4" fontId="5" fillId="0" borderId="1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/>
    <xf numFmtId="4" fontId="12" fillId="0" borderId="0" xfId="2" applyNumberFormat="1" applyFont="1" applyAlignment="1">
      <alignment horizontal="right"/>
    </xf>
    <xf numFmtId="4" fontId="11" fillId="0" borderId="0" xfId="2" applyNumberFormat="1" applyFont="1"/>
    <xf numFmtId="4" fontId="12" fillId="0" borderId="3" xfId="2" applyNumberFormat="1" applyFont="1" applyBorder="1" applyAlignment="1">
      <alignment horizontal="centerContinuous"/>
    </xf>
    <xf numFmtId="4" fontId="12" fillId="0" borderId="4" xfId="2" applyNumberFormat="1" applyFont="1" applyBorder="1"/>
    <xf numFmtId="4" fontId="11" fillId="0" borderId="0" xfId="2" applyNumberFormat="1" applyFont="1" applyBorder="1"/>
    <xf numFmtId="4" fontId="4" fillId="0" borderId="1" xfId="0" applyNumberFormat="1" applyFont="1" applyBorder="1" applyAlignment="1">
      <alignment horizontal="left"/>
    </xf>
    <xf numFmtId="4" fontId="5" fillId="0" borderId="0" xfId="2" applyNumberFormat="1" applyFont="1" applyAlignment="1"/>
    <xf numFmtId="4" fontId="12" fillId="0" borderId="1" xfId="0" applyNumberFormat="1" applyFont="1" applyBorder="1" applyAlignment="1">
      <alignment horizontal="left"/>
    </xf>
    <xf numFmtId="4" fontId="5" fillId="0" borderId="3" xfId="2" applyNumberFormat="1" applyFont="1" applyFill="1" applyBorder="1"/>
    <xf numFmtId="166" fontId="11" fillId="0" borderId="3" xfId="1" applyNumberFormat="1" applyFont="1" applyFill="1" applyBorder="1" applyAlignment="1">
      <alignment horizontal="right"/>
    </xf>
    <xf numFmtId="43" fontId="11" fillId="0" borderId="3" xfId="1" applyFont="1" applyFill="1" applyBorder="1" applyAlignment="1">
      <alignment horizontal="right"/>
    </xf>
    <xf numFmtId="166" fontId="11" fillId="0" borderId="0" xfId="1" applyNumberFormat="1" applyFont="1" applyFill="1" applyAlignment="1">
      <alignment horizontal="right"/>
    </xf>
    <xf numFmtId="3" fontId="12" fillId="0" borderId="0" xfId="2" applyFont="1" applyFill="1" applyAlignment="1">
      <alignment horizontal="right"/>
    </xf>
    <xf numFmtId="4" fontId="12" fillId="0" borderId="0" xfId="2" applyNumberFormat="1" applyFont="1" applyFill="1" applyAlignment="1">
      <alignment horizontal="right"/>
    </xf>
    <xf numFmtId="43" fontId="11" fillId="0" borderId="0" xfId="1" applyFont="1" applyFill="1" applyAlignment="1">
      <alignment horizontal="right"/>
    </xf>
    <xf numFmtId="4" fontId="11" fillId="0" borderId="0" xfId="2" applyNumberFormat="1" applyFont="1" applyFill="1"/>
    <xf numFmtId="166" fontId="12" fillId="0" borderId="1" xfId="1" applyNumberFormat="1" applyFont="1" applyFill="1" applyBorder="1" applyAlignment="1">
      <alignment horizontal="right"/>
    </xf>
    <xf numFmtId="166" fontId="12" fillId="0" borderId="3" xfId="1" applyNumberFormat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4" fontId="12" fillId="0" borderId="3" xfId="2" applyNumberFormat="1" applyFont="1" applyFill="1" applyBorder="1" applyAlignment="1">
      <alignment horizontal="centerContinuous"/>
    </xf>
    <xf numFmtId="166" fontId="12" fillId="0" borderId="4" xfId="1" applyNumberFormat="1" applyFont="1" applyFill="1" applyBorder="1" applyAlignment="1">
      <alignment horizontal="center"/>
    </xf>
    <xf numFmtId="43" fontId="12" fillId="0" borderId="4" xfId="1" applyFont="1" applyFill="1" applyBorder="1" applyAlignment="1">
      <alignment horizontal="right"/>
    </xf>
    <xf numFmtId="4" fontId="12" fillId="0" borderId="4" xfId="2" applyNumberFormat="1" applyFont="1" applyFill="1" applyBorder="1"/>
    <xf numFmtId="0" fontId="13" fillId="0" borderId="0" xfId="3" applyFont="1" applyAlignment="1">
      <alignment horizontal="left"/>
    </xf>
    <xf numFmtId="166" fontId="11" fillId="0" borderId="3" xfId="2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166" fontId="11" fillId="0" borderId="2" xfId="1" applyNumberFormat="1" applyFont="1" applyFill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166" fontId="11" fillId="0" borderId="0" xfId="1" applyNumberFormat="1" applyFont="1" applyFill="1" applyBorder="1" applyAlignment="1">
      <alignment horizontal="right"/>
    </xf>
    <xf numFmtId="43" fontId="11" fillId="0" borderId="0" xfId="1" applyFont="1" applyFill="1" applyBorder="1" applyAlignment="1">
      <alignment horizontal="righ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66" fontId="11" fillId="0" borderId="5" xfId="1" applyNumberFormat="1" applyFont="1" applyFill="1" applyBorder="1" applyAlignment="1">
      <alignment horizontal="right"/>
    </xf>
    <xf numFmtId="43" fontId="11" fillId="0" borderId="5" xfId="1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167" fontId="11" fillId="0" borderId="3" xfId="2" applyNumberFormat="1" applyFont="1" applyFill="1" applyBorder="1" applyAlignment="1">
      <alignment horizontal="right"/>
    </xf>
    <xf numFmtId="0" fontId="11" fillId="0" borderId="0" xfId="0" applyFont="1"/>
    <xf numFmtId="4" fontId="0" fillId="0" borderId="0" xfId="0" applyNumberFormat="1" applyAlignment="1">
      <alignment vertical="top"/>
    </xf>
    <xf numFmtId="4" fontId="5" fillId="0" borderId="3" xfId="2" applyNumberFormat="1" applyFont="1" applyBorder="1" applyAlignment="1">
      <alignment vertical="top"/>
    </xf>
    <xf numFmtId="4" fontId="0" fillId="0" borderId="3" xfId="2" applyNumberFormat="1" applyFont="1" applyBorder="1" applyAlignment="1" applyProtection="1">
      <alignment horizontal="right" vertical="top"/>
      <protection locked="0"/>
    </xf>
    <xf numFmtId="4" fontId="11" fillId="0" borderId="0" xfId="2" applyNumberFormat="1" applyFont="1" applyBorder="1" applyAlignment="1">
      <alignment vertical="top"/>
    </xf>
    <xf numFmtId="4" fontId="5" fillId="0" borderId="3" xfId="2" applyNumberFormat="1" applyFont="1" applyFill="1" applyBorder="1" applyAlignment="1">
      <alignment vertical="top"/>
    </xf>
    <xf numFmtId="4" fontId="11" fillId="0" borderId="1" xfId="2" applyNumberFormat="1" applyFont="1" applyFill="1" applyBorder="1" applyAlignment="1" applyProtection="1">
      <alignment horizontal="right" vertical="top"/>
      <protection locked="0"/>
    </xf>
    <xf numFmtId="4" fontId="11" fillId="0" borderId="4" xfId="2" applyNumberFormat="1" applyFont="1" applyFill="1" applyBorder="1" applyAlignment="1">
      <alignment vertical="top"/>
    </xf>
    <xf numFmtId="4" fontId="11" fillId="0" borderId="0" xfId="2" applyNumberFormat="1" applyFont="1" applyFill="1" applyAlignment="1">
      <alignment vertical="top"/>
    </xf>
    <xf numFmtId="4" fontId="5" fillId="0" borderId="1" xfId="2" applyNumberFormat="1" applyFont="1" applyBorder="1" applyAlignment="1" applyProtection="1">
      <alignment horizontal="right" vertical="top"/>
      <protection locked="0"/>
    </xf>
    <xf numFmtId="4" fontId="5" fillId="0" borderId="4" xfId="2" applyNumberFormat="1" applyFont="1" applyBorder="1" applyAlignment="1">
      <alignment vertical="top"/>
    </xf>
    <xf numFmtId="4" fontId="5" fillId="0" borderId="0" xfId="2" applyNumberFormat="1" applyFont="1" applyAlignment="1">
      <alignment vertical="top"/>
    </xf>
    <xf numFmtId="4" fontId="5" fillId="0" borderId="3" xfId="2" applyNumberFormat="1" applyFont="1" applyBorder="1" applyAlignment="1" applyProtection="1">
      <alignment horizontal="right" vertical="top"/>
      <protection locked="0"/>
    </xf>
    <xf numFmtId="4" fontId="5" fillId="0" borderId="0" xfId="2" applyNumberFormat="1" applyFont="1" applyAlignment="1">
      <alignment horizontal="right" vertical="top"/>
    </xf>
    <xf numFmtId="0" fontId="5" fillId="0" borderId="0" xfId="12"/>
    <xf numFmtId="168" fontId="5" fillId="0" borderId="0" xfId="12" applyNumberFormat="1"/>
    <xf numFmtId="0" fontId="6" fillId="0" borderId="0" xfId="12" applyFont="1"/>
    <xf numFmtId="0" fontId="5" fillId="0" borderId="0" xfId="12" applyAlignment="1">
      <alignment horizontal="left"/>
    </xf>
    <xf numFmtId="0" fontId="5" fillId="0" borderId="0" xfId="12" applyAlignment="1">
      <alignment horizontal="center"/>
    </xf>
    <xf numFmtId="0" fontId="5" fillId="0" borderId="0" xfId="13" applyNumberFormat="1" applyFont="1" applyFill="1" applyBorder="1" applyAlignment="1">
      <alignment horizontal="center"/>
    </xf>
    <xf numFmtId="0" fontId="9" fillId="0" borderId="0" xfId="12" applyFont="1"/>
    <xf numFmtId="168" fontId="5" fillId="0" borderId="10" xfId="12" applyNumberFormat="1" applyBorder="1" applyAlignment="1">
      <alignment horizontal="center" wrapText="1"/>
    </xf>
    <xf numFmtId="168" fontId="5" fillId="0" borderId="1" xfId="12" applyNumberFormat="1" applyBorder="1" applyAlignment="1">
      <alignment wrapText="1"/>
    </xf>
    <xf numFmtId="168" fontId="5" fillId="0" borderId="11" xfId="12" applyNumberFormat="1" applyBorder="1"/>
    <xf numFmtId="168" fontId="5" fillId="0" borderId="3" xfId="12" applyNumberFormat="1" applyBorder="1"/>
    <xf numFmtId="0" fontId="5" fillId="0" borderId="0" xfId="12" applyAlignment="1">
      <alignment readingOrder="2"/>
    </xf>
    <xf numFmtId="168" fontId="5" fillId="0" borderId="0" xfId="14" applyNumberFormat="1"/>
    <xf numFmtId="0" fontId="4" fillId="0" borderId="0" xfId="14" applyFont="1"/>
    <xf numFmtId="4" fontId="5" fillId="0" borderId="5" xfId="12" applyNumberFormat="1" applyBorder="1"/>
    <xf numFmtId="0" fontId="5" fillId="0" borderId="5" xfId="12" applyBorder="1" applyAlignment="1">
      <alignment horizontal="left"/>
    </xf>
    <xf numFmtId="0" fontId="5" fillId="0" borderId="5" xfId="12" applyBorder="1" applyAlignment="1">
      <alignment horizontal="center"/>
    </xf>
    <xf numFmtId="0" fontId="5" fillId="0" borderId="9" xfId="12" applyBorder="1"/>
    <xf numFmtId="3" fontId="5" fillId="0" borderId="5" xfId="12" applyNumberFormat="1" applyBorder="1"/>
    <xf numFmtId="3" fontId="5" fillId="0" borderId="5" xfId="12" applyNumberFormat="1" applyBorder="1" applyAlignment="1">
      <alignment readingOrder="2"/>
    </xf>
    <xf numFmtId="0" fontId="5" fillId="0" borderId="5" xfId="12" applyBorder="1"/>
    <xf numFmtId="43" fontId="5" fillId="0" borderId="3" xfId="1" applyFont="1" applyFill="1" applyBorder="1" applyAlignment="1">
      <alignment horizontal="right"/>
    </xf>
    <xf numFmtId="0" fontId="5" fillId="0" borderId="0" xfId="0" applyFont="1"/>
    <xf numFmtId="0" fontId="0" fillId="3" borderId="0" xfId="0" applyFill="1"/>
    <xf numFmtId="0" fontId="5" fillId="0" borderId="3" xfId="0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3" fontId="4" fillId="0" borderId="4" xfId="1" applyFont="1" applyBorder="1" applyAlignment="1">
      <alignment horizontal="center"/>
    </xf>
    <xf numFmtId="166" fontId="5" fillId="0" borderId="0" xfId="14" applyNumberFormat="1"/>
    <xf numFmtId="4" fontId="5" fillId="0" borderId="0" xfId="14" applyNumberFormat="1"/>
    <xf numFmtId="0" fontId="0" fillId="0" borderId="6" xfId="0" applyBorder="1" applyAlignment="1">
      <alignment horizontal="left"/>
    </xf>
    <xf numFmtId="49" fontId="17" fillId="0" borderId="0" xfId="0" applyNumberFormat="1" applyFont="1" applyAlignment="1">
      <alignment vertical="top"/>
    </xf>
    <xf numFmtId="166" fontId="5" fillId="0" borderId="3" xfId="1" applyNumberFormat="1" applyFont="1" applyFill="1" applyBorder="1" applyAlignment="1">
      <alignment horizontal="right"/>
    </xf>
    <xf numFmtId="166" fontId="5" fillId="0" borderId="3" xfId="2" applyNumberFormat="1" applyFont="1" applyFill="1" applyBorder="1" applyAlignment="1">
      <alignment horizontal="right"/>
    </xf>
    <xf numFmtId="4" fontId="5" fillId="0" borderId="3" xfId="2" applyNumberFormat="1" applyFont="1" applyFill="1" applyBorder="1" applyAlignment="1" applyProtection="1">
      <alignment horizontal="right"/>
      <protection locked="0"/>
    </xf>
    <xf numFmtId="0" fontId="5" fillId="0" borderId="0" xfId="0" quotePrefix="1" applyFont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0" xfId="0" applyFont="1"/>
    <xf numFmtId="0" fontId="5" fillId="0" borderId="0" xfId="14" applyAlignment="1">
      <alignment horizontal="center"/>
    </xf>
    <xf numFmtId="0" fontId="5" fillId="0" borderId="0" xfId="14" applyAlignment="1">
      <alignment horizontal="left"/>
    </xf>
    <xf numFmtId="4" fontId="4" fillId="0" borderId="1" xfId="14" applyNumberFormat="1" applyFont="1" applyBorder="1" applyAlignment="1">
      <alignment horizontal="left"/>
    </xf>
    <xf numFmtId="0" fontId="4" fillId="0" borderId="1" xfId="14" applyFont="1" applyBorder="1" applyAlignment="1">
      <alignment horizontal="right"/>
    </xf>
    <xf numFmtId="49" fontId="4" fillId="0" borderId="3" xfId="14" applyNumberFormat="1" applyFont="1" applyBorder="1" applyAlignment="1">
      <alignment horizontal="left"/>
    </xf>
    <xf numFmtId="0" fontId="6" fillId="0" borderId="0" xfId="3" applyFont="1"/>
    <xf numFmtId="0" fontId="5" fillId="0" borderId="0" xfId="14"/>
    <xf numFmtId="4" fontId="5" fillId="0" borderId="3" xfId="13" applyNumberFormat="1" applyFont="1" applyFill="1" applyBorder="1"/>
    <xf numFmtId="49" fontId="5" fillId="0" borderId="3" xfId="14" applyNumberFormat="1" applyBorder="1" applyAlignment="1">
      <alignment horizontal="left"/>
    </xf>
    <xf numFmtId="0" fontId="5" fillId="0" borderId="0" xfId="14" quotePrefix="1"/>
    <xf numFmtId="166" fontId="5" fillId="0" borderId="3" xfId="13" applyNumberFormat="1" applyFont="1" applyFill="1" applyBorder="1" applyAlignment="1">
      <alignment horizontal="right"/>
    </xf>
    <xf numFmtId="4" fontId="5" fillId="0" borderId="3" xfId="13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6" fontId="5" fillId="0" borderId="0" xfId="2" applyNumberFormat="1" applyFont="1" applyBorder="1" applyAlignment="1">
      <alignment horizontal="right"/>
    </xf>
    <xf numFmtId="4" fontId="0" fillId="0" borderId="3" xfId="0" applyNumberForma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17" fillId="0" borderId="0" xfId="14" applyFont="1"/>
    <xf numFmtId="0" fontId="17" fillId="0" borderId="3" xfId="14" applyFont="1" applyBorder="1" applyAlignment="1">
      <alignment horizontal="center"/>
    </xf>
    <xf numFmtId="166" fontId="17" fillId="0" borderId="3" xfId="13" applyNumberFormat="1" applyFont="1" applyFill="1" applyBorder="1" applyAlignment="1">
      <alignment horizontal="right"/>
    </xf>
    <xf numFmtId="0" fontId="17" fillId="0" borderId="0" xfId="14" quotePrefix="1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" fontId="5" fillId="0" borderId="5" xfId="12" applyNumberFormat="1" applyBorder="1" applyAlignment="1">
      <alignment readingOrder="2"/>
    </xf>
    <xf numFmtId="0" fontId="4" fillId="0" borderId="0" xfId="14" applyFont="1" applyAlignment="1">
      <alignment horizontal="left"/>
    </xf>
    <xf numFmtId="0" fontId="5" fillId="0" borderId="3" xfId="14" applyBorder="1" applyAlignment="1">
      <alignment horizontal="left"/>
    </xf>
    <xf numFmtId="0" fontId="5" fillId="0" borderId="3" xfId="14" applyBorder="1" applyAlignment="1">
      <alignment horizontal="center"/>
    </xf>
    <xf numFmtId="0" fontId="4" fillId="0" borderId="3" xfId="14" applyFont="1" applyBorder="1" applyAlignment="1">
      <alignment horizontal="left"/>
    </xf>
    <xf numFmtId="0" fontId="4" fillId="0" borderId="4" xfId="14" applyFont="1" applyBorder="1" applyAlignment="1">
      <alignment horizontal="center"/>
    </xf>
    <xf numFmtId="0" fontId="4" fillId="0" borderId="5" xfId="14" applyFont="1" applyBorder="1" applyAlignment="1">
      <alignment horizontal="left"/>
    </xf>
    <xf numFmtId="0" fontId="4" fillId="0" borderId="4" xfId="14" applyFont="1" applyBorder="1" applyAlignment="1">
      <alignment horizontal="left"/>
    </xf>
    <xf numFmtId="0" fontId="4" fillId="0" borderId="3" xfId="14" applyFont="1" applyBorder="1" applyAlignment="1">
      <alignment horizontal="center"/>
    </xf>
    <xf numFmtId="0" fontId="4" fillId="0" borderId="1" xfId="14" applyFont="1" applyBorder="1" applyAlignment="1">
      <alignment horizontal="center"/>
    </xf>
    <xf numFmtId="0" fontId="4" fillId="0" borderId="2" xfId="14" applyFont="1" applyBorder="1" applyAlignment="1">
      <alignment horizontal="left"/>
    </xf>
    <xf numFmtId="0" fontId="4" fillId="0" borderId="1" xfId="14" applyFont="1" applyBorder="1" applyAlignment="1">
      <alignment horizontal="left"/>
    </xf>
    <xf numFmtId="0" fontId="5" fillId="0" borderId="2" xfId="14" applyBorder="1" applyAlignment="1">
      <alignment horizontal="left"/>
    </xf>
    <xf numFmtId="0" fontId="5" fillId="0" borderId="2" xfId="14" applyBorder="1" applyAlignment="1">
      <alignment horizontal="center"/>
    </xf>
    <xf numFmtId="0" fontId="5" fillId="0" borderId="5" xfId="14" applyBorder="1" applyAlignment="1">
      <alignment horizontal="left"/>
    </xf>
    <xf numFmtId="0" fontId="5" fillId="0" borderId="5" xfId="14" applyBorder="1" applyAlignment="1">
      <alignment horizontal="center"/>
    </xf>
    <xf numFmtId="0" fontId="5" fillId="0" borderId="1" xfId="14" applyBorder="1" applyAlignment="1">
      <alignment horizontal="left"/>
    </xf>
    <xf numFmtId="0" fontId="5" fillId="0" borderId="4" xfId="14" applyBorder="1" applyAlignment="1">
      <alignment horizontal="left"/>
    </xf>
    <xf numFmtId="3" fontId="5" fillId="0" borderId="3" xfId="2" applyFont="1" applyBorder="1" applyAlignment="1">
      <alignment horizontal="right"/>
    </xf>
    <xf numFmtId="4" fontId="5" fillId="0" borderId="0" xfId="12" applyNumberFormat="1" applyAlignment="1">
      <alignment readingOrder="2"/>
    </xf>
    <xf numFmtId="166" fontId="5" fillId="0" borderId="0" xfId="1" applyNumberFormat="1" applyFont="1" applyFill="1" applyAlignment="1">
      <alignment horizontal="right"/>
    </xf>
    <xf numFmtId="43" fontId="5" fillId="0" borderId="0" xfId="1" applyFont="1" applyFill="1" applyAlignment="1">
      <alignment horizontal="right"/>
    </xf>
    <xf numFmtId="4" fontId="5" fillId="0" borderId="0" xfId="2" applyNumberFormat="1" applyFont="1" applyFill="1"/>
    <xf numFmtId="166" fontId="5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" fontId="5" fillId="0" borderId="0" xfId="2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5" fillId="0" borderId="0" xfId="0" applyFont="1"/>
    <xf numFmtId="4" fontId="4" fillId="0" borderId="0" xfId="2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" fontId="4" fillId="0" borderId="1" xfId="2" applyNumberFormat="1" applyFont="1" applyFill="1" applyBorder="1" applyAlignment="1">
      <alignment horizontal="centerContinuous"/>
    </xf>
    <xf numFmtId="166" fontId="4" fillId="0" borderId="3" xfId="1" applyNumberFormat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Continuous"/>
    </xf>
    <xf numFmtId="166" fontId="4" fillId="0" borderId="4" xfId="1" applyNumberFormat="1" applyFont="1" applyFill="1" applyBorder="1" applyAlignment="1">
      <alignment horizontal="center"/>
    </xf>
    <xf numFmtId="43" fontId="4" fillId="0" borderId="4" xfId="1" applyFont="1" applyFill="1" applyBorder="1" applyAlignment="1">
      <alignment horizontal="right"/>
    </xf>
    <xf numFmtId="4" fontId="4" fillId="0" borderId="4" xfId="2" applyNumberFormat="1" applyFont="1" applyFill="1" applyBorder="1"/>
    <xf numFmtId="0" fontId="5" fillId="0" borderId="3" xfId="0" applyFont="1" applyBorder="1"/>
    <xf numFmtId="0" fontId="5" fillId="0" borderId="3" xfId="1" applyNumberFormat="1" applyFont="1" applyFill="1" applyBorder="1" applyAlignment="1">
      <alignment horizontal="right"/>
    </xf>
    <xf numFmtId="165" fontId="5" fillId="0" borderId="3" xfId="2" quotePrefix="1" applyNumberFormat="1" applyFont="1" applyFill="1" applyBorder="1" applyAlignment="1" applyProtection="1">
      <alignment horizontal="right"/>
      <protection locked="0"/>
    </xf>
    <xf numFmtId="9" fontId="5" fillId="0" borderId="3" xfId="5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66" fontId="5" fillId="0" borderId="2" xfId="1" applyNumberFormat="1" applyFont="1" applyFill="1" applyBorder="1" applyAlignment="1">
      <alignment horizontal="right"/>
    </xf>
    <xf numFmtId="43" fontId="5" fillId="0" borderId="2" xfId="1" applyFont="1" applyFill="1" applyBorder="1" applyAlignment="1">
      <alignment horizontal="right"/>
    </xf>
    <xf numFmtId="4" fontId="5" fillId="0" borderId="1" xfId="2" applyNumberFormat="1" applyFont="1" applyFill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/>
    </xf>
    <xf numFmtId="166" fontId="5" fillId="0" borderId="5" xfId="1" applyNumberFormat="1" applyFont="1" applyFill="1" applyBorder="1" applyAlignment="1">
      <alignment horizontal="right"/>
    </xf>
    <xf numFmtId="43" fontId="5" fillId="0" borderId="5" xfId="1" applyFont="1" applyFill="1" applyBorder="1" applyAlignment="1">
      <alignment horizontal="right"/>
    </xf>
    <xf numFmtId="4" fontId="5" fillId="0" borderId="4" xfId="2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2" applyNumberFormat="1" applyFont="1" applyFill="1" applyAlignment="1">
      <alignment horizontal="right"/>
    </xf>
    <xf numFmtId="4" fontId="4" fillId="0" borderId="1" xfId="2" applyNumberFormat="1" applyFont="1" applyFill="1" applyBorder="1" applyAlignment="1">
      <alignment horizontal="right"/>
    </xf>
    <xf numFmtId="4" fontId="4" fillId="0" borderId="3" xfId="2" applyNumberFormat="1" applyFont="1" applyFill="1" applyBorder="1" applyAlignment="1">
      <alignment horizontal="center"/>
    </xf>
    <xf numFmtId="4" fontId="4" fillId="0" borderId="4" xfId="2" applyNumberFormat="1" applyFont="1" applyFill="1" applyBorder="1" applyAlignment="1">
      <alignment horizontal="right"/>
    </xf>
    <xf numFmtId="4" fontId="5" fillId="0" borderId="3" xfId="2" applyNumberFormat="1" applyFont="1" applyFill="1" applyBorder="1" applyAlignment="1">
      <alignment horizontal="right"/>
    </xf>
    <xf numFmtId="2" fontId="5" fillId="0" borderId="3" xfId="0" applyNumberFormat="1" applyFont="1" applyBorder="1" applyAlignment="1">
      <alignment horizontal="left"/>
    </xf>
    <xf numFmtId="0" fontId="5" fillId="0" borderId="3" xfId="0" applyFont="1" applyBorder="1" applyAlignment="1" applyProtection="1">
      <alignment horizontal="center"/>
      <protection locked="0"/>
    </xf>
    <xf numFmtId="166" fontId="5" fillId="0" borderId="3" xfId="36" applyNumberFormat="1" applyFont="1" applyFill="1" applyBorder="1" applyAlignment="1">
      <alignment horizontal="center"/>
    </xf>
    <xf numFmtId="0" fontId="5" fillId="0" borderId="3" xfId="0" quotePrefix="1" applyFont="1" applyBorder="1" applyAlignment="1">
      <alignment horizontal="left"/>
    </xf>
    <xf numFmtId="0" fontId="5" fillId="0" borderId="3" xfId="37" applyBorder="1" applyAlignment="1">
      <alignment horizontal="left"/>
    </xf>
    <xf numFmtId="2" fontId="4" fillId="0" borderId="3" xfId="37" applyNumberFormat="1" applyFont="1" applyBorder="1" applyAlignment="1">
      <alignment horizontal="left"/>
    </xf>
    <xf numFmtId="0" fontId="5" fillId="0" borderId="0" xfId="0" quotePrefix="1" applyFont="1" applyProtection="1">
      <protection locked="0"/>
    </xf>
    <xf numFmtId="2" fontId="5" fillId="0" borderId="3" xfId="37" applyNumberFormat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0" fontId="5" fillId="0" borderId="0" xfId="0" applyFont="1" applyProtection="1">
      <protection locked="0"/>
    </xf>
    <xf numFmtId="0" fontId="5" fillId="0" borderId="1" xfId="0" applyFont="1" applyBorder="1"/>
    <xf numFmtId="0" fontId="4" fillId="0" borderId="3" xfId="0" applyFont="1" applyBorder="1"/>
    <xf numFmtId="4" fontId="5" fillId="0" borderId="4" xfId="2" applyNumberFormat="1" applyFont="1" applyFill="1" applyBorder="1"/>
    <xf numFmtId="166" fontId="5" fillId="0" borderId="0" xfId="0" applyNumberFormat="1" applyFont="1"/>
    <xf numFmtId="4" fontId="5" fillId="0" borderId="0" xfId="0" applyNumberFormat="1" applyFont="1"/>
    <xf numFmtId="0" fontId="4" fillId="0" borderId="0" xfId="0" quotePrefix="1" applyFont="1" applyAlignment="1">
      <alignment horizontal="left"/>
    </xf>
    <xf numFmtId="167" fontId="5" fillId="0" borderId="0" xfId="1" applyNumberFormat="1" applyFont="1" applyAlignment="1">
      <alignment horizontal="right"/>
    </xf>
    <xf numFmtId="167" fontId="4" fillId="0" borderId="1" xfId="1" applyNumberFormat="1" applyFont="1" applyBorder="1" applyAlignment="1">
      <alignment horizontal="right"/>
    </xf>
    <xf numFmtId="167" fontId="4" fillId="0" borderId="3" xfId="1" applyNumberFormat="1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5" fillId="0" borderId="3" xfId="1" applyNumberFormat="1" applyFont="1" applyBorder="1" applyAlignment="1">
      <alignment horizontal="right"/>
    </xf>
    <xf numFmtId="167" fontId="5" fillId="0" borderId="3" xfId="2" applyNumberFormat="1" applyFont="1" applyBorder="1" applyAlignment="1">
      <alignment horizontal="right"/>
    </xf>
    <xf numFmtId="167" fontId="5" fillId="0" borderId="2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167" fontId="5" fillId="0" borderId="5" xfId="1" applyNumberFormat="1" applyFont="1" applyBorder="1" applyAlignment="1">
      <alignment horizontal="right"/>
    </xf>
    <xf numFmtId="167" fontId="5" fillId="0" borderId="0" xfId="14" applyNumberFormat="1"/>
    <xf numFmtId="4" fontId="5" fillId="0" borderId="3" xfId="31" applyNumberFormat="1" applyFont="1" applyBorder="1"/>
    <xf numFmtId="166" fontId="5" fillId="0" borderId="3" xfId="30" applyNumberFormat="1" applyFont="1" applyBorder="1" applyAlignment="1">
      <alignment horizontal="right"/>
    </xf>
    <xf numFmtId="43" fontId="5" fillId="0" borderId="8" xfId="30" applyFont="1" applyBorder="1" applyAlignment="1">
      <alignment horizontal="right"/>
    </xf>
    <xf numFmtId="43" fontId="5" fillId="0" borderId="2" xfId="38" applyFont="1" applyBorder="1" applyAlignment="1">
      <alignment horizontal="right"/>
    </xf>
    <xf numFmtId="43" fontId="5" fillId="0" borderId="0" xfId="38" applyFont="1" applyBorder="1" applyAlignment="1">
      <alignment horizontal="right"/>
    </xf>
    <xf numFmtId="4" fontId="0" fillId="0" borderId="3" xfId="39" applyNumberFormat="1" applyFont="1" applyBorder="1" applyAlignment="1" applyProtection="1">
      <alignment horizontal="right"/>
      <protection locked="0"/>
    </xf>
    <xf numFmtId="43" fontId="5" fillId="0" borderId="5" xfId="38" applyFont="1" applyBorder="1" applyAlignment="1">
      <alignment horizontal="right"/>
    </xf>
    <xf numFmtId="4" fontId="5" fillId="0" borderId="4" xfId="39" applyNumberFormat="1" applyFont="1" applyBorder="1" applyAlignment="1">
      <alignment horizontal="right"/>
    </xf>
    <xf numFmtId="4" fontId="5" fillId="0" borderId="0" xfId="39" applyNumberFormat="1" applyFont="1" applyBorder="1"/>
    <xf numFmtId="3" fontId="4" fillId="0" borderId="0" xfId="39" applyFont="1" applyAlignment="1">
      <alignment horizontal="right"/>
    </xf>
    <xf numFmtId="4" fontId="4" fillId="0" borderId="0" xfId="39" applyNumberFormat="1" applyFont="1" applyAlignment="1">
      <alignment horizontal="right"/>
    </xf>
    <xf numFmtId="43" fontId="5" fillId="0" borderId="0" xfId="38" applyFont="1" applyAlignment="1">
      <alignment horizontal="right"/>
    </xf>
    <xf numFmtId="4" fontId="5" fillId="0" borderId="0" xfId="39" applyNumberFormat="1" applyFont="1"/>
    <xf numFmtId="166" fontId="4" fillId="0" borderId="3" xfId="38" applyNumberFormat="1" applyFont="1" applyBorder="1" applyAlignment="1">
      <alignment horizontal="center"/>
    </xf>
    <xf numFmtId="43" fontId="4" fillId="0" borderId="3" xfId="38" applyFont="1" applyBorder="1" applyAlignment="1">
      <alignment horizontal="center"/>
    </xf>
    <xf numFmtId="4" fontId="4" fillId="0" borderId="3" xfId="39" applyNumberFormat="1" applyFont="1" applyBorder="1" applyAlignment="1">
      <alignment horizontal="centerContinuous"/>
    </xf>
    <xf numFmtId="166" fontId="4" fillId="0" borderId="4" xfId="38" applyNumberFormat="1" applyFont="1" applyBorder="1" applyAlignment="1">
      <alignment horizontal="center"/>
    </xf>
    <xf numFmtId="43" fontId="4" fillId="0" borderId="4" xfId="38" applyFont="1" applyBorder="1" applyAlignment="1">
      <alignment horizontal="right"/>
    </xf>
    <xf numFmtId="4" fontId="4" fillId="0" borderId="4" xfId="39" applyNumberFormat="1" applyFont="1" applyBorder="1"/>
    <xf numFmtId="4" fontId="5" fillId="0" borderId="3" xfId="39" applyNumberFormat="1" applyFont="1" applyBorder="1"/>
    <xf numFmtId="4" fontId="5" fillId="0" borderId="3" xfId="39" applyNumberFormat="1" applyFont="1" applyBorder="1" applyAlignment="1" applyProtection="1">
      <alignment horizontal="right"/>
      <protection locked="0"/>
    </xf>
    <xf numFmtId="4" fontId="5" fillId="0" borderId="4" xfId="39" applyNumberFormat="1" applyFont="1" applyBorder="1"/>
    <xf numFmtId="43" fontId="5" fillId="0" borderId="3" xfId="38" applyFont="1" applyBorder="1" applyAlignment="1">
      <alignment horizontal="right"/>
    </xf>
    <xf numFmtId="0" fontId="5" fillId="0" borderId="5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2" xfId="0" applyFont="1" applyBorder="1"/>
    <xf numFmtId="49" fontId="5" fillId="0" borderId="0" xfId="14" applyNumberFormat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12" xfId="12" applyBorder="1"/>
    <xf numFmtId="171" fontId="5" fillId="0" borderId="0" xfId="0" applyNumberFormat="1" applyFont="1"/>
    <xf numFmtId="0" fontId="9" fillId="0" borderId="0" xfId="4" applyFont="1"/>
    <xf numFmtId="172" fontId="5" fillId="0" borderId="0" xfId="12" applyNumberFormat="1"/>
    <xf numFmtId="43" fontId="5" fillId="0" borderId="3" xfId="38" applyFont="1" applyFill="1" applyBorder="1" applyAlignment="1">
      <alignment horizontal="right"/>
    </xf>
    <xf numFmtId="4" fontId="5" fillId="0" borderId="3" xfId="39" applyNumberFormat="1" applyFont="1" applyFill="1" applyBorder="1"/>
    <xf numFmtId="3" fontId="5" fillId="0" borderId="0" xfId="12" applyNumberFormat="1"/>
    <xf numFmtId="172" fontId="5" fillId="3" borderId="0" xfId="12" applyNumberFormat="1" applyFill="1"/>
    <xf numFmtId="0" fontId="25" fillId="0" borderId="3" xfId="0" applyFont="1" applyBorder="1" applyAlignment="1">
      <alignment horizontal="right"/>
    </xf>
    <xf numFmtId="44" fontId="5" fillId="0" borderId="3" xfId="42" applyFont="1" applyFill="1" applyBorder="1" applyAlignment="1">
      <alignment horizontal="right"/>
    </xf>
    <xf numFmtId="43" fontId="5" fillId="0" borderId="3" xfId="1" applyFont="1" applyFill="1" applyBorder="1"/>
    <xf numFmtId="43" fontId="5" fillId="0" borderId="11" xfId="1" applyBorder="1"/>
    <xf numFmtId="43" fontId="5" fillId="0" borderId="3" xfId="1" applyBorder="1"/>
    <xf numFmtId="43" fontId="5" fillId="0" borderId="4" xfId="1" applyBorder="1"/>
    <xf numFmtId="43" fontId="5" fillId="0" borderId="3" xfId="1" applyFill="1" applyBorder="1"/>
    <xf numFmtId="43" fontId="5" fillId="0" borderId="4" xfId="1" applyFill="1" applyBorder="1"/>
    <xf numFmtId="170" fontId="4" fillId="0" borderId="6" xfId="14" applyNumberFormat="1" applyFont="1" applyBorder="1"/>
    <xf numFmtId="170" fontId="5" fillId="0" borderId="0" xfId="14" applyNumberFormat="1"/>
    <xf numFmtId="170" fontId="5" fillId="0" borderId="8" xfId="14" applyNumberFormat="1" applyBorder="1"/>
    <xf numFmtId="49" fontId="5" fillId="0" borderId="0" xfId="14" applyNumberFormat="1" applyAlignment="1">
      <alignment vertical="top" wrapText="1"/>
    </xf>
    <xf numFmtId="0" fontId="5" fillId="0" borderId="6" xfId="14" applyBorder="1" applyAlignment="1">
      <alignment horizontal="center"/>
    </xf>
    <xf numFmtId="167" fontId="5" fillId="0" borderId="3" xfId="14" applyNumberFormat="1" applyBorder="1" applyAlignment="1">
      <alignment horizontal="center"/>
    </xf>
    <xf numFmtId="43" fontId="5" fillId="0" borderId="3" xfId="43" applyFont="1" applyBorder="1" applyAlignment="1">
      <alignment horizontal="right"/>
    </xf>
    <xf numFmtId="0" fontId="0" fillId="0" borderId="8" xfId="0" applyBorder="1"/>
    <xf numFmtId="4" fontId="5" fillId="0" borderId="8" xfId="2" applyNumberFormat="1" applyFont="1" applyBorder="1"/>
    <xf numFmtId="43" fontId="5" fillId="0" borderId="8" xfId="43" applyFont="1" applyBorder="1" applyAlignment="1">
      <alignment horizontal="right"/>
    </xf>
    <xf numFmtId="166" fontId="5" fillId="0" borderId="8" xfId="2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quotePrefix="1"/>
    <xf numFmtId="166" fontId="0" fillId="0" borderId="8" xfId="0" applyNumberFormat="1" applyBorder="1"/>
    <xf numFmtId="0" fontId="5" fillId="0" borderId="8" xfId="0" applyFont="1" applyBorder="1" applyAlignment="1">
      <alignment horizontal="center"/>
    </xf>
    <xf numFmtId="2" fontId="0" fillId="0" borderId="8" xfId="0" applyNumberFormat="1" applyBorder="1"/>
    <xf numFmtId="0" fontId="5" fillId="0" borderId="3" xfId="0" applyFont="1" applyBorder="1" applyAlignment="1">
      <alignment horizontal="center" vertical="center"/>
    </xf>
    <xf numFmtId="43" fontId="5" fillId="0" borderId="3" xfId="121" applyFont="1" applyBorder="1" applyAlignment="1">
      <alignment horizontal="right"/>
    </xf>
    <xf numFmtId="43" fontId="5" fillId="0" borderId="3" xfId="121" applyFont="1" applyFill="1" applyBorder="1" applyAlignment="1">
      <alignment horizontal="right"/>
    </xf>
    <xf numFmtId="4" fontId="5" fillId="0" borderId="3" xfId="2" applyNumberFormat="1" applyFont="1" applyFill="1" applyBorder="1" applyAlignment="1" applyProtection="1">
      <alignment horizontal="right" vertical="top"/>
      <protection locked="0"/>
    </xf>
    <xf numFmtId="4" fontId="5" fillId="0" borderId="3" xfId="2" quotePrefix="1" applyNumberFormat="1" applyFont="1" applyFill="1" applyBorder="1" applyAlignment="1" applyProtection="1">
      <alignment horizontal="right" vertical="top"/>
      <protection locked="0"/>
    </xf>
    <xf numFmtId="9" fontId="0" fillId="0" borderId="0" xfId="0" applyNumberFormat="1"/>
    <xf numFmtId="43" fontId="5" fillId="0" borderId="8" xfId="1" applyFont="1" applyFill="1" applyBorder="1"/>
    <xf numFmtId="172" fontId="5" fillId="0" borderId="11" xfId="1" applyNumberFormat="1" applyBorder="1"/>
    <xf numFmtId="0" fontId="0" fillId="10" borderId="0" xfId="0" applyFill="1"/>
    <xf numFmtId="166" fontId="5" fillId="0" borderId="3" xfId="0" applyNumberFormat="1" applyFont="1" applyBorder="1"/>
    <xf numFmtId="44" fontId="5" fillId="0" borderId="3" xfId="42" applyFont="1" applyBorder="1"/>
    <xf numFmtId="0" fontId="5" fillId="0" borderId="8" xfId="0" applyFont="1" applyBorder="1"/>
    <xf numFmtId="43" fontId="5" fillId="0" borderId="3" xfId="163" applyFont="1" applyFill="1" applyBorder="1" applyAlignment="1">
      <alignment horizontal="right"/>
    </xf>
    <xf numFmtId="0" fontId="4" fillId="0" borderId="0" xfId="0" applyFont="1" applyProtection="1">
      <protection locked="0"/>
    </xf>
    <xf numFmtId="166" fontId="5" fillId="0" borderId="3" xfId="163" applyNumberFormat="1" applyBorder="1" applyAlignment="1">
      <alignment horizontal="right"/>
    </xf>
    <xf numFmtId="43" fontId="5" fillId="0" borderId="3" xfId="163" applyBorder="1" applyAlignment="1">
      <alignment horizontal="right"/>
    </xf>
    <xf numFmtId="175" fontId="5" fillId="0" borderId="3" xfId="37" applyNumberFormat="1" applyBorder="1" applyAlignment="1">
      <alignment horizontal="left"/>
    </xf>
    <xf numFmtId="0" fontId="5" fillId="0" borderId="0" xfId="7983" applyAlignment="1">
      <alignment horizontal="left"/>
    </xf>
    <xf numFmtId="0" fontId="5" fillId="0" borderId="0" xfId="1145" applyAlignment="1">
      <alignment horizontal="left"/>
    </xf>
    <xf numFmtId="0" fontId="5" fillId="0" borderId="6" xfId="0" applyFont="1" applyBorder="1"/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6" fontId="5" fillId="0" borderId="3" xfId="163" applyNumberFormat="1" applyFont="1" applyFill="1" applyBorder="1" applyAlignment="1">
      <alignment horizontal="right"/>
    </xf>
    <xf numFmtId="44" fontId="5" fillId="0" borderId="19" xfId="42" applyFont="1" applyFill="1" applyBorder="1" applyAlignment="1">
      <alignment horizontal="right" vertical="center"/>
    </xf>
    <xf numFmtId="0" fontId="5" fillId="0" borderId="0" xfId="7985"/>
    <xf numFmtId="0" fontId="5" fillId="0" borderId="0" xfId="0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66" fontId="5" fillId="0" borderId="3" xfId="1" applyNumberFormat="1" applyBorder="1" applyAlignment="1">
      <alignment horizontal="right"/>
    </xf>
    <xf numFmtId="43" fontId="5" fillId="0" borderId="3" xfId="1" applyBorder="1" applyAlignment="1">
      <alignment horizontal="right"/>
    </xf>
    <xf numFmtId="174" fontId="5" fillId="0" borderId="3" xfId="2" quotePrefix="1" applyNumberFormat="1" applyBorder="1" applyAlignment="1" applyProtection="1">
      <alignment horizontal="right"/>
      <protection locked="0"/>
    </xf>
    <xf numFmtId="174" fontId="5" fillId="0" borderId="3" xfId="0" applyNumberFormat="1" applyFont="1" applyBorder="1"/>
    <xf numFmtId="174" fontId="5" fillId="0" borderId="3" xfId="2" applyNumberFormat="1" applyBorder="1"/>
    <xf numFmtId="165" fontId="5" fillId="0" borderId="3" xfId="2" quotePrefix="1" applyNumberFormat="1" applyBorder="1" applyAlignment="1" applyProtection="1">
      <alignment horizontal="right"/>
      <protection locked="0"/>
    </xf>
    <xf numFmtId="9" fontId="5" fillId="0" borderId="3" xfId="5" applyBorder="1" applyAlignment="1">
      <alignment horizontal="right"/>
    </xf>
    <xf numFmtId="174" fontId="5" fillId="0" borderId="3" xfId="2" applyNumberFormat="1" applyFont="1" applyFill="1" applyBorder="1" applyAlignment="1" applyProtection="1">
      <alignment horizontal="right"/>
      <protection locked="0"/>
    </xf>
    <xf numFmtId="174" fontId="5" fillId="0" borderId="3" xfId="2" quotePrefix="1" applyNumberFormat="1" applyFont="1" applyFill="1" applyBorder="1" applyAlignment="1" applyProtection="1">
      <alignment horizontal="right"/>
      <protection locked="0"/>
    </xf>
    <xf numFmtId="174" fontId="5" fillId="0" borderId="3" xfId="2" applyNumberFormat="1" applyFont="1" applyFill="1" applyBorder="1"/>
    <xf numFmtId="165" fontId="5" fillId="0" borderId="4" xfId="2" quotePrefix="1" applyNumberFormat="1" applyFont="1" applyFill="1" applyBorder="1" applyAlignment="1" applyProtection="1">
      <alignment horizontal="right"/>
      <protection locked="0"/>
    </xf>
    <xf numFmtId="9" fontId="5" fillId="0" borderId="4" xfId="5" applyFont="1" applyFill="1" applyBorder="1" applyAlignment="1">
      <alignment horizontal="right"/>
    </xf>
    <xf numFmtId="0" fontId="5" fillId="0" borderId="4" xfId="0" applyFont="1" applyBorder="1"/>
    <xf numFmtId="0" fontId="5" fillId="0" borderId="0" xfId="0" applyFont="1" applyBorder="1" applyProtection="1">
      <protection locked="0"/>
    </xf>
    <xf numFmtId="0" fontId="5" fillId="0" borderId="0" xfId="0" applyFont="1" applyBorder="1"/>
    <xf numFmtId="0" fontId="4" fillId="0" borderId="0" xfId="0" applyFont="1" applyBorder="1" applyProtection="1">
      <protection locked="0"/>
    </xf>
    <xf numFmtId="0" fontId="5" fillId="0" borderId="1" xfId="37" applyBorder="1" applyAlignment="1">
      <alignment horizontal="left"/>
    </xf>
    <xf numFmtId="2" fontId="4" fillId="0" borderId="1" xfId="37" applyNumberFormat="1" applyFont="1" applyBorder="1" applyAlignment="1">
      <alignment horizontal="left"/>
    </xf>
    <xf numFmtId="174" fontId="32" fillId="0" borderId="3" xfId="42" applyNumberFormat="1" applyFont="1" applyFill="1" applyBorder="1" applyAlignment="1">
      <alignment horizontal="right" vertical="center"/>
    </xf>
    <xf numFmtId="174" fontId="5" fillId="0" borderId="3" xfId="42" applyNumberFormat="1" applyFont="1" applyFill="1" applyBorder="1" applyAlignment="1">
      <alignment horizontal="right" vertical="center"/>
    </xf>
    <xf numFmtId="174" fontId="5" fillId="0" borderId="1" xfId="2" applyNumberFormat="1" applyFont="1" applyFill="1" applyBorder="1" applyAlignment="1">
      <alignment horizontal="right"/>
    </xf>
    <xf numFmtId="174" fontId="5" fillId="0" borderId="4" xfId="2" applyNumberFormat="1" applyFont="1" applyFill="1" applyBorder="1"/>
    <xf numFmtId="0" fontId="5" fillId="0" borderId="3" xfId="7985" applyBorder="1" applyAlignment="1">
      <alignment horizontal="center"/>
    </xf>
    <xf numFmtId="166" fontId="5" fillId="0" borderId="3" xfId="163" applyNumberFormat="1" applyBorder="1" applyAlignment="1">
      <alignment horizontal="center"/>
    </xf>
    <xf numFmtId="174" fontId="5" fillId="0" borderId="3" xfId="1" applyNumberFormat="1" applyFont="1" applyBorder="1" applyAlignment="1">
      <alignment horizontal="right"/>
    </xf>
    <xf numFmtId="174" fontId="5" fillId="0" borderId="3" xfId="2" applyNumberFormat="1" applyFont="1" applyBorder="1"/>
    <xf numFmtId="174" fontId="5" fillId="0" borderId="3" xfId="13" applyNumberFormat="1" applyFont="1" applyFill="1" applyBorder="1"/>
    <xf numFmtId="0" fontId="5" fillId="0" borderId="0" xfId="14" applyFill="1" applyAlignment="1">
      <alignment horizontal="left"/>
    </xf>
    <xf numFmtId="174" fontId="0" fillId="0" borderId="3" xfId="2" applyNumberFormat="1" applyFont="1" applyBorder="1" applyAlignment="1" applyProtection="1">
      <alignment horizontal="right"/>
      <protection locked="0"/>
    </xf>
    <xf numFmtId="4" fontId="5" fillId="0" borderId="26" xfId="2" applyNumberFormat="1" applyFont="1" applyFill="1" applyBorder="1"/>
    <xf numFmtId="0" fontId="0" fillId="0" borderId="0" xfId="0" applyBorder="1"/>
    <xf numFmtId="166" fontId="5" fillId="0" borderId="3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/>
    </xf>
    <xf numFmtId="0" fontId="0" fillId="0" borderId="0" xfId="0" applyFill="1"/>
    <xf numFmtId="0" fontId="4" fillId="0" borderId="0" xfId="14" applyFont="1" applyBorder="1" applyAlignment="1">
      <alignment horizontal="left"/>
    </xf>
    <xf numFmtId="43" fontId="4" fillId="0" borderId="3" xfId="1" applyFont="1" applyBorder="1" applyAlignment="1">
      <alignment horizontal="right"/>
    </xf>
    <xf numFmtId="4" fontId="4" fillId="0" borderId="3" xfId="2" applyNumberFormat="1" applyFont="1" applyBorder="1"/>
    <xf numFmtId="9" fontId="0" fillId="0" borderId="0" xfId="0" applyNumberFormat="1" applyFill="1"/>
    <xf numFmtId="0" fontId="5" fillId="0" borderId="0" xfId="0" applyFont="1" applyFill="1"/>
    <xf numFmtId="49" fontId="5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43" fontId="4" fillId="0" borderId="3" xfId="131" applyFont="1" applyFill="1" applyBorder="1" applyAlignment="1">
      <alignment horizontal="right"/>
    </xf>
    <xf numFmtId="3" fontId="4" fillId="0" borderId="3" xfId="13" applyFont="1" applyFill="1" applyBorder="1"/>
    <xf numFmtId="0" fontId="5" fillId="0" borderId="0" xfId="5328" applyFont="1"/>
    <xf numFmtId="0" fontId="9" fillId="0" borderId="0" xfId="4" applyFont="1" applyAlignment="1">
      <alignment horizontal="left"/>
    </xf>
    <xf numFmtId="43" fontId="5" fillId="0" borderId="3" xfId="131" applyFont="1" applyFill="1" applyBorder="1" applyAlignment="1">
      <alignment horizontal="right"/>
    </xf>
    <xf numFmtId="0" fontId="5" fillId="0" borderId="0" xfId="5328" applyFont="1" applyBorder="1"/>
    <xf numFmtId="0" fontId="5" fillId="0" borderId="3" xfId="14" applyBorder="1" applyAlignment="1">
      <alignment vertical="top" wrapText="1"/>
    </xf>
    <xf numFmtId="4" fontId="5" fillId="0" borderId="3" xfId="13" applyNumberFormat="1" applyFont="1" applyFill="1" applyBorder="1" applyAlignment="1" applyProtection="1">
      <alignment horizontal="right"/>
      <protection locked="0"/>
    </xf>
    <xf numFmtId="0" fontId="5" fillId="0" borderId="3" xfId="14" applyBorder="1" applyAlignment="1">
      <alignment horizontal="center" wrapText="1"/>
    </xf>
    <xf numFmtId="0" fontId="79" fillId="0" borderId="0" xfId="7985" applyFont="1"/>
    <xf numFmtId="0" fontId="1" fillId="0" borderId="0" xfId="7985" applyFont="1"/>
    <xf numFmtId="0" fontId="5" fillId="0" borderId="3" xfId="14" applyBorder="1" applyAlignment="1">
      <alignment horizontal="left" vertical="center" wrapText="1"/>
    </xf>
    <xf numFmtId="0" fontId="5" fillId="0" borderId="0" xfId="14" applyAlignment="1">
      <alignment horizontal="left" vertical="center" wrapText="1"/>
    </xf>
    <xf numFmtId="0" fontId="5" fillId="0" borderId="3" xfId="14" applyBorder="1" applyAlignment="1">
      <alignment horizontal="center" vertical="center" wrapText="1"/>
    </xf>
    <xf numFmtId="0" fontId="79" fillId="0" borderId="0" xfId="7985" applyFont="1" applyAlignment="1">
      <alignment wrapText="1"/>
    </xf>
    <xf numFmtId="0" fontId="5" fillId="0" borderId="0" xfId="14" applyAlignment="1">
      <alignment vertical="top" wrapText="1"/>
    </xf>
    <xf numFmtId="0" fontId="5" fillId="0" borderId="3" xfId="14" applyBorder="1" applyAlignment="1">
      <alignment horizontal="center" vertical="top" wrapText="1"/>
    </xf>
    <xf numFmtId="4" fontId="5" fillId="0" borderId="3" xfId="14" applyNumberFormat="1" applyBorder="1" applyAlignment="1">
      <alignment horizontal="right" vertical="top" wrapText="1"/>
    </xf>
    <xf numFmtId="43" fontId="5" fillId="0" borderId="0" xfId="131" applyFont="1" applyFill="1" applyAlignment="1">
      <alignment horizontal="right"/>
    </xf>
    <xf numFmtId="0" fontId="5" fillId="0" borderId="0" xfId="5328" applyFont="1" applyAlignment="1">
      <alignment horizontal="left"/>
    </xf>
    <xf numFmtId="0" fontId="5" fillId="0" borderId="0" xfId="5328" applyFont="1" applyAlignment="1">
      <alignment horizontal="center"/>
    </xf>
    <xf numFmtId="4" fontId="5" fillId="0" borderId="0" xfId="13" applyNumberFormat="1" applyFont="1" applyFill="1"/>
    <xf numFmtId="0" fontId="4" fillId="0" borderId="26" xfId="5328" applyFont="1" applyBorder="1" applyAlignment="1">
      <alignment horizontal="left"/>
    </xf>
    <xf numFmtId="0" fontId="4" fillId="0" borderId="2" xfId="5328" applyFont="1" applyBorder="1" applyAlignment="1">
      <alignment horizontal="left"/>
    </xf>
    <xf numFmtId="0" fontId="4" fillId="0" borderId="26" xfId="5328" applyFont="1" applyBorder="1" applyAlignment="1">
      <alignment horizontal="center"/>
    </xf>
    <xf numFmtId="43" fontId="4" fillId="0" borderId="26" xfId="131" applyFont="1" applyFill="1" applyBorder="1" applyAlignment="1">
      <alignment horizontal="right"/>
    </xf>
    <xf numFmtId="4" fontId="4" fillId="0" borderId="26" xfId="13" applyNumberFormat="1" applyFont="1" applyFill="1" applyBorder="1" applyAlignment="1">
      <alignment horizontal="centerContinuous"/>
    </xf>
    <xf numFmtId="0" fontId="4" fillId="0" borderId="3" xfId="5328" applyFont="1" applyBorder="1" applyAlignment="1">
      <alignment horizontal="left"/>
    </xf>
    <xf numFmtId="0" fontId="4" fillId="0" borderId="0" xfId="5328" applyFont="1" applyBorder="1" applyAlignment="1">
      <alignment horizontal="left"/>
    </xf>
    <xf numFmtId="0" fontId="4" fillId="0" borderId="3" xfId="5328" applyFont="1" applyBorder="1" applyAlignment="1">
      <alignment horizontal="center"/>
    </xf>
    <xf numFmtId="166" fontId="4" fillId="0" borderId="3" xfId="131" applyNumberFormat="1" applyFont="1" applyFill="1" applyBorder="1" applyAlignment="1">
      <alignment horizontal="center"/>
    </xf>
    <xf numFmtId="43" fontId="4" fillId="0" borderId="3" xfId="131" applyFont="1" applyFill="1" applyBorder="1" applyAlignment="1">
      <alignment horizontal="center"/>
    </xf>
    <xf numFmtId="4" fontId="4" fillId="0" borderId="3" xfId="13" applyNumberFormat="1" applyFont="1" applyFill="1" applyBorder="1" applyAlignment="1">
      <alignment horizontal="centerContinuous"/>
    </xf>
    <xf numFmtId="0" fontId="4" fillId="0" borderId="4" xfId="5328" applyFont="1" applyBorder="1" applyAlignment="1">
      <alignment horizontal="left"/>
    </xf>
    <xf numFmtId="0" fontId="4" fillId="0" borderId="5" xfId="5328" applyFont="1" applyBorder="1" applyAlignment="1">
      <alignment horizontal="left"/>
    </xf>
    <xf numFmtId="0" fontId="4" fillId="0" borderId="4" xfId="5328" applyFont="1" applyBorder="1" applyAlignment="1">
      <alignment horizontal="center"/>
    </xf>
    <xf numFmtId="166" fontId="4" fillId="0" borderId="4" xfId="131" applyNumberFormat="1" applyFont="1" applyFill="1" applyBorder="1" applyAlignment="1">
      <alignment horizontal="center"/>
    </xf>
    <xf numFmtId="43" fontId="4" fillId="0" borderId="4" xfId="131" applyFont="1" applyFill="1" applyBorder="1" applyAlignment="1">
      <alignment horizontal="right"/>
    </xf>
    <xf numFmtId="4" fontId="4" fillId="0" borderId="4" xfId="13" applyNumberFormat="1" applyFont="1" applyFill="1" applyBorder="1"/>
    <xf numFmtId="0" fontId="5" fillId="0" borderId="26" xfId="5328" applyFont="1" applyBorder="1" applyAlignment="1">
      <alignment horizontal="left"/>
    </xf>
    <xf numFmtId="0" fontId="5" fillId="0" borderId="2" xfId="5328" applyFont="1" applyBorder="1" applyAlignment="1">
      <alignment horizontal="left"/>
    </xf>
    <xf numFmtId="0" fontId="5" fillId="0" borderId="0" xfId="5328" applyFont="1" applyBorder="1" applyAlignment="1">
      <alignment horizontal="left"/>
    </xf>
    <xf numFmtId="0" fontId="5" fillId="0" borderId="26" xfId="5328" applyFont="1" applyBorder="1" applyAlignment="1">
      <alignment horizontal="center"/>
    </xf>
    <xf numFmtId="43" fontId="5" fillId="0" borderId="26" xfId="131" applyFont="1" applyFill="1" applyBorder="1" applyAlignment="1">
      <alignment horizontal="right"/>
    </xf>
    <xf numFmtId="4" fontId="5" fillId="0" borderId="26" xfId="5328" applyNumberFormat="1" applyFont="1" applyBorder="1" applyAlignment="1">
      <alignment horizontal="left"/>
    </xf>
    <xf numFmtId="49" fontId="5" fillId="0" borderId="3" xfId="14" applyNumberFormat="1" applyBorder="1" applyAlignment="1">
      <alignment horizontal="center" vertical="top" wrapText="1"/>
    </xf>
    <xf numFmtId="49" fontId="5" fillId="0" borderId="3" xfId="14" applyNumberFormat="1" applyBorder="1" applyAlignment="1">
      <alignment horizontal="right" vertical="top" wrapText="1"/>
    </xf>
    <xf numFmtId="0" fontId="5" fillId="0" borderId="0" xfId="14" quotePrefix="1" applyAlignment="1">
      <alignment horizontal="left"/>
    </xf>
    <xf numFmtId="49" fontId="5" fillId="0" borderId="3" xfId="14" applyNumberFormat="1" applyBorder="1" applyAlignment="1">
      <alignment vertical="top" wrapText="1"/>
    </xf>
    <xf numFmtId="0" fontId="9" fillId="0" borderId="0" xfId="14" applyFont="1" applyAlignment="1">
      <alignment horizontal="left"/>
    </xf>
    <xf numFmtId="0" fontId="5" fillId="0" borderId="0" xfId="14" applyAlignment="1">
      <alignment vertical="top"/>
    </xf>
    <xf numFmtId="2" fontId="4" fillId="0" borderId="3" xfId="14" applyNumberFormat="1" applyFont="1" applyBorder="1" applyAlignment="1">
      <alignment horizontal="left"/>
    </xf>
    <xf numFmtId="0" fontId="5" fillId="0" borderId="3" xfId="5328" applyFont="1" applyBorder="1"/>
    <xf numFmtId="174" fontId="5" fillId="0" borderId="3" xfId="13" applyNumberFormat="1" applyFont="1" applyBorder="1"/>
    <xf numFmtId="0" fontId="5" fillId="0" borderId="3" xfId="5328" applyFont="1" applyBorder="1" applyAlignment="1">
      <alignment horizontal="left"/>
    </xf>
    <xf numFmtId="0" fontId="5" fillId="0" borderId="0" xfId="5328" applyFont="1" applyBorder="1" applyAlignment="1"/>
    <xf numFmtId="0" fontId="5" fillId="0" borderId="4" xfId="14" applyBorder="1" applyAlignment="1">
      <alignment horizontal="center"/>
    </xf>
    <xf numFmtId="43" fontId="5" fillId="0" borderId="4" xfId="1" applyFont="1" applyBorder="1" applyAlignment="1">
      <alignment horizontal="right"/>
    </xf>
    <xf numFmtId="174" fontId="5" fillId="0" borderId="4" xfId="13" applyNumberFormat="1" applyFont="1" applyBorder="1"/>
    <xf numFmtId="0" fontId="5" fillId="0" borderId="2" xfId="5328" applyFont="1" applyBorder="1" applyAlignment="1"/>
    <xf numFmtId="0" fontId="5" fillId="0" borderId="2" xfId="5328" applyFont="1" applyBorder="1" applyAlignment="1">
      <alignment horizontal="center"/>
    </xf>
    <xf numFmtId="43" fontId="5" fillId="0" borderId="2" xfId="131" applyFont="1" applyFill="1" applyBorder="1" applyAlignment="1">
      <alignment horizontal="right"/>
    </xf>
    <xf numFmtId="4" fontId="5" fillId="0" borderId="26" xfId="13" applyNumberFormat="1" applyFont="1" applyFill="1" applyBorder="1" applyAlignment="1" applyProtection="1">
      <alignment horizontal="right"/>
      <protection locked="0"/>
    </xf>
    <xf numFmtId="49" fontId="4" fillId="0" borderId="3" xfId="5328" applyNumberFormat="1" applyFont="1" applyBorder="1" applyAlignment="1">
      <alignment horizontal="left"/>
    </xf>
    <xf numFmtId="0" fontId="4" fillId="0" borderId="0" xfId="5328" applyFont="1" applyBorder="1" applyAlignment="1"/>
    <xf numFmtId="0" fontId="5" fillId="0" borderId="0" xfId="5328" applyFont="1" applyBorder="1" applyAlignment="1">
      <alignment horizontal="center"/>
    </xf>
    <xf numFmtId="43" fontId="5" fillId="0" borderId="0" xfId="131" applyFont="1" applyFill="1" applyBorder="1" applyAlignment="1">
      <alignment horizontal="right"/>
    </xf>
    <xf numFmtId="0" fontId="5" fillId="0" borderId="4" xfId="5328" applyFont="1" applyBorder="1" applyAlignment="1">
      <alignment horizontal="left"/>
    </xf>
    <xf numFmtId="0" fontId="5" fillId="0" borderId="5" xfId="5328" applyFont="1" applyBorder="1" applyAlignment="1"/>
    <xf numFmtId="0" fontId="5" fillId="0" borderId="5" xfId="5328" applyFont="1" applyBorder="1" applyAlignment="1">
      <alignment horizontal="center"/>
    </xf>
    <xf numFmtId="43" fontId="5" fillId="0" borderId="5" xfId="131" applyFont="1" applyFill="1" applyBorder="1" applyAlignment="1">
      <alignment horizontal="right"/>
    </xf>
    <xf numFmtId="4" fontId="5" fillId="0" borderId="4" xfId="13" applyNumberFormat="1" applyFont="1" applyFill="1" applyBorder="1"/>
    <xf numFmtId="4" fontId="5" fillId="0" borderId="0" xfId="2" applyNumberFormat="1" applyFont="1" applyBorder="1" applyAlignment="1">
      <alignment horizontal="right"/>
    </xf>
    <xf numFmtId="4" fontId="4" fillId="0" borderId="0" xfId="2" applyNumberFormat="1" applyFont="1" applyBorder="1" applyAlignment="1">
      <alignment horizontal="right"/>
    </xf>
    <xf numFmtId="0" fontId="4" fillId="0" borderId="0" xfId="14" applyFont="1" applyAlignment="1">
      <alignment horizontal="center"/>
    </xf>
    <xf numFmtId="43" fontId="4" fillId="0" borderId="0" xfId="1" applyFont="1" applyBorder="1" applyAlignment="1">
      <alignment horizontal="right"/>
    </xf>
    <xf numFmtId="4" fontId="4" fillId="0" borderId="0" xfId="2" applyNumberFormat="1" applyFont="1" applyBorder="1" applyAlignment="1">
      <alignment horizontal="centerContinuous"/>
    </xf>
    <xf numFmtId="167" fontId="4" fillId="0" borderId="0" xfId="1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" fontId="4" fillId="0" borderId="0" xfId="2" applyNumberFormat="1" applyFont="1" applyBorder="1"/>
    <xf numFmtId="4" fontId="5" fillId="0" borderId="0" xfId="2" applyNumberFormat="1" applyFont="1" applyBorder="1" applyAlignment="1" applyProtection="1">
      <alignment horizontal="right"/>
      <protection locked="0"/>
    </xf>
    <xf numFmtId="4" fontId="5" fillId="0" borderId="0" xfId="14" applyNumberFormat="1" applyAlignment="1">
      <alignment horizontal="left"/>
    </xf>
    <xf numFmtId="4" fontId="5" fillId="0" borderId="0" xfId="13" applyNumberFormat="1" applyFont="1" applyFill="1" applyBorder="1"/>
    <xf numFmtId="4" fontId="5" fillId="0" borderId="0" xfId="14" applyNumberFormat="1" applyAlignment="1">
      <alignment horizontal="right" vertical="top" wrapText="1"/>
    </xf>
    <xf numFmtId="0" fontId="5" fillId="0" borderId="0" xfId="14" applyAlignment="1">
      <alignment horizontal="center" vertical="top" wrapText="1"/>
    </xf>
    <xf numFmtId="174" fontId="5" fillId="0" borderId="0" xfId="2" applyNumberFormat="1" applyBorder="1"/>
    <xf numFmtId="0" fontId="5" fillId="0" borderId="0" xfId="14" applyAlignment="1">
      <alignment wrapText="1"/>
    </xf>
    <xf numFmtId="166" fontId="5" fillId="0" borderId="0" xfId="131" applyNumberFormat="1" applyFont="1" applyFill="1" applyAlignment="1">
      <alignment horizontal="center"/>
    </xf>
    <xf numFmtId="166" fontId="4" fillId="0" borderId="26" xfId="131" applyNumberFormat="1" applyFont="1" applyFill="1" applyBorder="1" applyAlignment="1">
      <alignment horizontal="center"/>
    </xf>
    <xf numFmtId="166" fontId="5" fillId="0" borderId="26" xfId="131" applyNumberFormat="1" applyFont="1" applyFill="1" applyBorder="1" applyAlignment="1">
      <alignment horizontal="center"/>
    </xf>
    <xf numFmtId="166" fontId="5" fillId="0" borderId="4" xfId="13" applyNumberFormat="1" applyFont="1" applyFill="1" applyBorder="1" applyAlignment="1">
      <alignment horizontal="center"/>
    </xf>
    <xf numFmtId="166" fontId="5" fillId="0" borderId="2" xfId="131" applyNumberFormat="1" applyFont="1" applyFill="1" applyBorder="1" applyAlignment="1">
      <alignment horizontal="center"/>
    </xf>
    <xf numFmtId="166" fontId="5" fillId="0" borderId="0" xfId="131" applyNumberFormat="1" applyFont="1" applyFill="1" applyBorder="1" applyAlignment="1">
      <alignment horizontal="center"/>
    </xf>
    <xf numFmtId="166" fontId="5" fillId="0" borderId="5" xfId="13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6" fontId="5" fillId="0" borderId="0" xfId="13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center"/>
    </xf>
    <xf numFmtId="166" fontId="4" fillId="0" borderId="3" xfId="131" applyNumberFormat="1" applyFont="1" applyFill="1" applyBorder="1" applyAlignment="1">
      <alignment horizontal="right"/>
    </xf>
    <xf numFmtId="166" fontId="5" fillId="0" borderId="3" xfId="131" applyNumberFormat="1" applyFont="1" applyFill="1" applyBorder="1" applyAlignment="1">
      <alignment horizontal="right"/>
    </xf>
    <xf numFmtId="0" fontId="5" fillId="0" borderId="3" xfId="5328" quotePrefix="1" applyFont="1" applyBorder="1" applyAlignment="1">
      <alignment horizontal="right"/>
    </xf>
    <xf numFmtId="0" fontId="5" fillId="0" borderId="3" xfId="14" applyBorder="1" applyAlignment="1">
      <alignment horizontal="right" wrapText="1"/>
    </xf>
    <xf numFmtId="166" fontId="5" fillId="0" borderId="3" xfId="2" applyNumberFormat="1" applyFont="1" applyBorder="1" applyAlignment="1">
      <alignment horizontal="right" vertical="center"/>
    </xf>
    <xf numFmtId="0" fontId="5" fillId="0" borderId="3" xfId="5328" applyFont="1" applyBorder="1" applyAlignment="1">
      <alignment horizontal="right"/>
    </xf>
    <xf numFmtId="0" fontId="5" fillId="0" borderId="3" xfId="14" applyBorder="1" applyAlignment="1">
      <alignment horizontal="right" vertical="top" wrapText="1"/>
    </xf>
    <xf numFmtId="4" fontId="5" fillId="0" borderId="26" xfId="2" applyNumberFormat="1" applyFont="1" applyBorder="1"/>
    <xf numFmtId="4" fontId="5" fillId="0" borderId="26" xfId="39" applyNumberFormat="1" applyFont="1" applyBorder="1" applyAlignment="1" applyProtection="1">
      <alignment horizontal="right"/>
      <protection locked="0"/>
    </xf>
    <xf numFmtId="166" fontId="5" fillId="0" borderId="2" xfId="38" applyNumberFormat="1" applyFont="1" applyBorder="1" applyAlignment="1">
      <alignment horizontal="right"/>
    </xf>
    <xf numFmtId="166" fontId="5" fillId="0" borderId="0" xfId="38" applyNumberFormat="1" applyFont="1" applyBorder="1" applyAlignment="1">
      <alignment horizontal="right"/>
    </xf>
    <xf numFmtId="166" fontId="5" fillId="0" borderId="5" xfId="38" applyNumberFormat="1" applyFont="1" applyBorder="1" applyAlignment="1">
      <alignment horizontal="right"/>
    </xf>
    <xf numFmtId="166" fontId="5" fillId="0" borderId="0" xfId="38" applyNumberFormat="1" applyFont="1" applyAlignment="1">
      <alignment horizontal="right"/>
    </xf>
    <xf numFmtId="166" fontId="4" fillId="0" borderId="1" xfId="38" applyNumberFormat="1" applyFont="1" applyBorder="1" applyAlignment="1">
      <alignment horizontal="right"/>
    </xf>
    <xf numFmtId="166" fontId="5" fillId="0" borderId="3" xfId="121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9" fontId="5" fillId="0" borderId="3" xfId="5" applyFont="1" applyBorder="1" applyAlignment="1">
      <alignment horizontal="right" vertical="center"/>
    </xf>
    <xf numFmtId="7" fontId="5" fillId="0" borderId="3" xfId="2" quotePrefix="1" applyNumberFormat="1" applyFont="1" applyFill="1" applyBorder="1" applyAlignment="1" applyProtection="1">
      <alignment horizontal="right"/>
      <protection locked="0"/>
    </xf>
    <xf numFmtId="165" fontId="0" fillId="2" borderId="3" xfId="2" quotePrefix="1" applyNumberFormat="1" applyFont="1" applyFill="1" applyBorder="1" applyAlignment="1" applyProtection="1">
      <alignment horizontal="right"/>
      <protection locked="0"/>
    </xf>
    <xf numFmtId="166" fontId="0" fillId="0" borderId="0" xfId="0" applyNumberFormat="1" applyAlignment="1">
      <alignment horizontal="right"/>
    </xf>
    <xf numFmtId="0" fontId="5" fillId="0" borderId="0" xfId="14" applyAlignment="1">
      <alignment horizontal="left" wrapText="1"/>
    </xf>
    <xf numFmtId="0" fontId="5" fillId="0" borderId="8" xfId="14" applyBorder="1" applyAlignment="1">
      <alignment horizontal="left" wrapText="1"/>
    </xf>
  </cellXfs>
  <cellStyles count="7990">
    <cellStyle name=".Assumption" xfId="6350"/>
    <cellStyle name=".Pickup" xfId="6351"/>
    <cellStyle name=".Warning" xfId="6352"/>
    <cellStyle name="??" xfId="6353"/>
    <cellStyle name="?? [0.00]_PERSONAL" xfId="6354"/>
    <cellStyle name="???? [0.00]_PERSONAL" xfId="6355"/>
    <cellStyle name="????_PERSONAL" xfId="6356"/>
    <cellStyle name="??_PERSONAL" xfId="6357"/>
    <cellStyle name="_Book2" xfId="6358"/>
    <cellStyle name="_Capex inclusion" xfId="6359"/>
    <cellStyle name="_Capital Estimate - 29 June 06- Option 5 rev 4f Ingwe (2)" xfId="6360"/>
    <cellStyle name="_Replacement Capital - Mining + IT + Eng + Office 2006-10-31 07-33" xfId="6361"/>
    <cellStyle name="_Sheet1" xfId="6362"/>
    <cellStyle name="4" xfId="6363"/>
    <cellStyle name="Accent1 - 20%" xfId="6364"/>
    <cellStyle name="Accent1 - 40%" xfId="6365"/>
    <cellStyle name="Accent1 - 60%" xfId="6366"/>
    <cellStyle name="Accent2 - 20%" xfId="6367"/>
    <cellStyle name="Accent2 - 40%" xfId="6368"/>
    <cellStyle name="Accent2 - 60%" xfId="6369"/>
    <cellStyle name="Accent3 - 20%" xfId="6370"/>
    <cellStyle name="Accent3 - 40%" xfId="6371"/>
    <cellStyle name="Accent3 - 60%" xfId="6372"/>
    <cellStyle name="Accent4 - 20%" xfId="6373"/>
    <cellStyle name="Accent4 - 40%" xfId="6374"/>
    <cellStyle name="Accent4 - 60%" xfId="6375"/>
    <cellStyle name="Accent5 - 20%" xfId="6376"/>
    <cellStyle name="Accent5 - 40%" xfId="6377"/>
    <cellStyle name="Accent5 - 60%" xfId="6378"/>
    <cellStyle name="Accent6 - 20%" xfId="6379"/>
    <cellStyle name="Accent6 - 40%" xfId="6380"/>
    <cellStyle name="Accent6 - 60%" xfId="6381"/>
    <cellStyle name="Bad 2" xfId="6382"/>
    <cellStyle name="BE Pickup Link" xfId="6383"/>
    <cellStyle name="Black" xfId="6384"/>
    <cellStyle name="Blank" xfId="6385"/>
    <cellStyle name="Blank 2" xfId="6386"/>
    <cellStyle name="Blank 3" xfId="6387"/>
    <cellStyle name="Blank 4" xfId="6388"/>
    <cellStyle name="Blue" xfId="6389"/>
    <cellStyle name="Body_$Numeric" xfId="6390"/>
    <cellStyle name="Book Link" xfId="6391"/>
    <cellStyle name="CenterHeader1" xfId="6392"/>
    <cellStyle name="CenterHeader2" xfId="6393"/>
    <cellStyle name="Comet" xfId="6394"/>
    <cellStyle name="Comet 2" xfId="6395"/>
    <cellStyle name="Comet 3" xfId="6396"/>
    <cellStyle name="Comet 4" xfId="6397"/>
    <cellStyle name="Comma" xfId="1" builtinId="3"/>
    <cellStyle name="Comma [0] 2" xfId="165"/>
    <cellStyle name="Comma [0] 3" xfId="6399"/>
    <cellStyle name="Comma 0" xfId="6400"/>
    <cellStyle name="Comma 1" xfId="6401"/>
    <cellStyle name="Comma 10" xfId="73"/>
    <cellStyle name="Comma 10 2" xfId="150"/>
    <cellStyle name="Comma 10 2 10" xfId="7022"/>
    <cellStyle name="Comma 10 2 11" xfId="296"/>
    <cellStyle name="Comma 10 2 2" xfId="427"/>
    <cellStyle name="Comma 10 2 2 2" xfId="881"/>
    <cellStyle name="Comma 10 2 2 2 2" xfId="1898"/>
    <cellStyle name="Comma 10 2 2 2 2 2" xfId="3926"/>
    <cellStyle name="Comma 10 2 2 2 2 3" xfId="5956"/>
    <cellStyle name="Comma 10 2 2 2 3" xfId="2913"/>
    <cellStyle name="Comma 10 2 2 2 4" xfId="4940"/>
    <cellStyle name="Comma 10 2 2 2 5" xfId="7589"/>
    <cellStyle name="Comma 10 2 2 3" xfId="1452"/>
    <cellStyle name="Comma 10 2 2 3 2" xfId="3480"/>
    <cellStyle name="Comma 10 2 2 3 3" xfId="5510"/>
    <cellStyle name="Comma 10 2 2 4" xfId="2467"/>
    <cellStyle name="Comma 10 2 2 5" xfId="4494"/>
    <cellStyle name="Comma 10 2 2 6" xfId="6404"/>
    <cellStyle name="Comma 10 2 2 7" xfId="7144"/>
    <cellStyle name="Comma 10 2 3" xfId="440"/>
    <cellStyle name="Comma 10 2 3 2" xfId="894"/>
    <cellStyle name="Comma 10 2 3 2 2" xfId="1911"/>
    <cellStyle name="Comma 10 2 3 2 2 2" xfId="3939"/>
    <cellStyle name="Comma 10 2 3 2 2 3" xfId="5969"/>
    <cellStyle name="Comma 10 2 3 2 3" xfId="2926"/>
    <cellStyle name="Comma 10 2 3 2 4" xfId="4953"/>
    <cellStyle name="Comma 10 2 3 2 5" xfId="7602"/>
    <cellStyle name="Comma 10 2 3 3" xfId="1465"/>
    <cellStyle name="Comma 10 2 3 3 2" xfId="3493"/>
    <cellStyle name="Comma 10 2 3 3 3" xfId="5523"/>
    <cellStyle name="Comma 10 2 3 4" xfId="2480"/>
    <cellStyle name="Comma 10 2 3 5" xfId="4507"/>
    <cellStyle name="Comma 10 2 3 6" xfId="7157"/>
    <cellStyle name="Comma 10 2 4" xfId="762"/>
    <cellStyle name="Comma 10 2 4 2" xfId="1779"/>
    <cellStyle name="Comma 10 2 4 2 2" xfId="3807"/>
    <cellStyle name="Comma 10 2 4 2 3" xfId="5837"/>
    <cellStyle name="Comma 10 2 4 3" xfId="2794"/>
    <cellStyle name="Comma 10 2 4 4" xfId="4821"/>
    <cellStyle name="Comma 10 2 4 5" xfId="7470"/>
    <cellStyle name="Comma 10 2 5" xfId="1205"/>
    <cellStyle name="Comma 10 2 5 2" xfId="2220"/>
    <cellStyle name="Comma 10 2 5 2 2" xfId="4248"/>
    <cellStyle name="Comma 10 2 5 2 3" xfId="6278"/>
    <cellStyle name="Comma 10 2 5 3" xfId="3235"/>
    <cellStyle name="Comma 10 2 5 4" xfId="5262"/>
    <cellStyle name="Comma 10 2 5 5" xfId="7911"/>
    <cellStyle name="Comma 10 2 6" xfId="1330"/>
    <cellStyle name="Comma 10 2 6 2" xfId="3358"/>
    <cellStyle name="Comma 10 2 6 3" xfId="5388"/>
    <cellStyle name="Comma 10 2 7" xfId="2345"/>
    <cellStyle name="Comma 10 2 8" xfId="4372"/>
    <cellStyle name="Comma 10 2 9" xfId="6403"/>
    <cellStyle name="Comma 10 3" xfId="148"/>
    <cellStyle name="Comma 10 3 2" xfId="852"/>
    <cellStyle name="Comma 10 3 2 2" xfId="1869"/>
    <cellStyle name="Comma 10 3 2 2 2" xfId="3897"/>
    <cellStyle name="Comma 10 3 2 2 3" xfId="5927"/>
    <cellStyle name="Comma 10 3 2 3" xfId="2884"/>
    <cellStyle name="Comma 10 3 2 4" xfId="4911"/>
    <cellStyle name="Comma 10 3 2 5" xfId="7560"/>
    <cellStyle name="Comma 10 3 3" xfId="1415"/>
    <cellStyle name="Comma 10 3 3 2" xfId="3443"/>
    <cellStyle name="Comma 10 3 3 3" xfId="5473"/>
    <cellStyle name="Comma 10 3 4" xfId="2430"/>
    <cellStyle name="Comma 10 3 5" xfId="4457"/>
    <cellStyle name="Comma 10 3 6" xfId="6405"/>
    <cellStyle name="Comma 10 3 7" xfId="7107"/>
    <cellStyle name="Comma 10 3 8" xfId="390"/>
    <cellStyle name="Comma 10 4" xfId="121"/>
    <cellStyle name="Comma 10 4 2" xfId="6402"/>
    <cellStyle name="Comma 100" xfId="441"/>
    <cellStyle name="Comma 100 2" xfId="895"/>
    <cellStyle name="Comma 100 2 2" xfId="1912"/>
    <cellStyle name="Comma 100 2 2 2" xfId="3940"/>
    <cellStyle name="Comma 100 2 2 3" xfId="5970"/>
    <cellStyle name="Comma 100 2 3" xfId="2927"/>
    <cellStyle name="Comma 100 2 4" xfId="4954"/>
    <cellStyle name="Comma 100 2 5" xfId="7603"/>
    <cellStyle name="Comma 100 3" xfId="1466"/>
    <cellStyle name="Comma 100 3 2" xfId="3494"/>
    <cellStyle name="Comma 100 3 3" xfId="5524"/>
    <cellStyle name="Comma 100 4" xfId="2481"/>
    <cellStyle name="Comma 100 5" xfId="4508"/>
    <cellStyle name="Comma 100 6" xfId="7158"/>
    <cellStyle name="Comma 101" xfId="442"/>
    <cellStyle name="Comma 101 2" xfId="896"/>
    <cellStyle name="Comma 101 2 2" xfId="1913"/>
    <cellStyle name="Comma 101 2 2 2" xfId="3941"/>
    <cellStyle name="Comma 101 2 2 3" xfId="5971"/>
    <cellStyle name="Comma 101 2 3" xfId="2928"/>
    <cellStyle name="Comma 101 2 4" xfId="4955"/>
    <cellStyle name="Comma 101 2 5" xfId="7604"/>
    <cellStyle name="Comma 101 3" xfId="1467"/>
    <cellStyle name="Comma 101 3 2" xfId="3495"/>
    <cellStyle name="Comma 101 3 3" xfId="5525"/>
    <cellStyle name="Comma 101 4" xfId="2482"/>
    <cellStyle name="Comma 101 5" xfId="4509"/>
    <cellStyle name="Comma 101 6" xfId="7159"/>
    <cellStyle name="Comma 102" xfId="443"/>
    <cellStyle name="Comma 102 2" xfId="897"/>
    <cellStyle name="Comma 102 2 2" xfId="1914"/>
    <cellStyle name="Comma 102 2 2 2" xfId="3942"/>
    <cellStyle name="Comma 102 2 2 3" xfId="5972"/>
    <cellStyle name="Comma 102 2 3" xfId="2929"/>
    <cellStyle name="Comma 102 2 4" xfId="4956"/>
    <cellStyle name="Comma 102 2 5" xfId="7605"/>
    <cellStyle name="Comma 102 3" xfId="1468"/>
    <cellStyle name="Comma 102 3 2" xfId="3496"/>
    <cellStyle name="Comma 102 3 3" xfId="5526"/>
    <cellStyle name="Comma 102 4" xfId="2483"/>
    <cellStyle name="Comma 102 5" xfId="4510"/>
    <cellStyle name="Comma 102 6" xfId="7160"/>
    <cellStyle name="Comma 103" xfId="444"/>
    <cellStyle name="Comma 103 2" xfId="898"/>
    <cellStyle name="Comma 103 2 2" xfId="1915"/>
    <cellStyle name="Comma 103 2 2 2" xfId="3943"/>
    <cellStyle name="Comma 103 2 2 3" xfId="5973"/>
    <cellStyle name="Comma 103 2 3" xfId="2930"/>
    <cellStyle name="Comma 103 2 4" xfId="4957"/>
    <cellStyle name="Comma 103 2 5" xfId="7606"/>
    <cellStyle name="Comma 103 3" xfId="1469"/>
    <cellStyle name="Comma 103 3 2" xfId="3497"/>
    <cellStyle name="Comma 103 3 3" xfId="5527"/>
    <cellStyle name="Comma 103 4" xfId="2484"/>
    <cellStyle name="Comma 103 5" xfId="4511"/>
    <cellStyle name="Comma 103 6" xfId="7161"/>
    <cellStyle name="Comma 104" xfId="445"/>
    <cellStyle name="Comma 104 2" xfId="899"/>
    <cellStyle name="Comma 104 2 2" xfId="1916"/>
    <cellStyle name="Comma 104 2 2 2" xfId="3944"/>
    <cellStyle name="Comma 104 2 2 3" xfId="5974"/>
    <cellStyle name="Comma 104 2 3" xfId="2931"/>
    <cellStyle name="Comma 104 2 4" xfId="4958"/>
    <cellStyle name="Comma 104 2 5" xfId="7607"/>
    <cellStyle name="Comma 104 3" xfId="1470"/>
    <cellStyle name="Comma 104 3 2" xfId="3498"/>
    <cellStyle name="Comma 104 3 3" xfId="5528"/>
    <cellStyle name="Comma 104 4" xfId="2485"/>
    <cellStyle name="Comma 104 5" xfId="4512"/>
    <cellStyle name="Comma 104 6" xfId="7162"/>
    <cellStyle name="Comma 105" xfId="446"/>
    <cellStyle name="Comma 105 2" xfId="900"/>
    <cellStyle name="Comma 105 2 2" xfId="1917"/>
    <cellStyle name="Comma 105 2 2 2" xfId="3945"/>
    <cellStyle name="Comma 105 2 2 3" xfId="5975"/>
    <cellStyle name="Comma 105 2 3" xfId="2932"/>
    <cellStyle name="Comma 105 2 4" xfId="4959"/>
    <cellStyle name="Comma 105 2 5" xfId="7608"/>
    <cellStyle name="Comma 105 3" xfId="1471"/>
    <cellStyle name="Comma 105 3 2" xfId="3499"/>
    <cellStyle name="Comma 105 3 3" xfId="5529"/>
    <cellStyle name="Comma 105 4" xfId="2486"/>
    <cellStyle name="Comma 105 5" xfId="4513"/>
    <cellStyle name="Comma 105 6" xfId="7163"/>
    <cellStyle name="Comma 106" xfId="447"/>
    <cellStyle name="Comma 106 2" xfId="901"/>
    <cellStyle name="Comma 106 2 2" xfId="1918"/>
    <cellStyle name="Comma 106 2 2 2" xfId="3946"/>
    <cellStyle name="Comma 106 2 2 3" xfId="5976"/>
    <cellStyle name="Comma 106 2 3" xfId="2933"/>
    <cellStyle name="Comma 106 2 4" xfId="4960"/>
    <cellStyle name="Comma 106 2 5" xfId="7609"/>
    <cellStyle name="Comma 106 3" xfId="1472"/>
    <cellStyle name="Comma 106 3 2" xfId="3500"/>
    <cellStyle name="Comma 106 3 3" xfId="5530"/>
    <cellStyle name="Comma 106 4" xfId="2487"/>
    <cellStyle name="Comma 106 5" xfId="4514"/>
    <cellStyle name="Comma 106 6" xfId="7164"/>
    <cellStyle name="Comma 107" xfId="448"/>
    <cellStyle name="Comma 107 2" xfId="902"/>
    <cellStyle name="Comma 107 2 2" xfId="1919"/>
    <cellStyle name="Comma 107 2 2 2" xfId="3947"/>
    <cellStyle name="Comma 107 2 2 3" xfId="5977"/>
    <cellStyle name="Comma 107 2 3" xfId="2934"/>
    <cellStyle name="Comma 107 2 4" xfId="4961"/>
    <cellStyle name="Comma 107 2 5" xfId="7610"/>
    <cellStyle name="Comma 107 3" xfId="1473"/>
    <cellStyle name="Comma 107 3 2" xfId="3501"/>
    <cellStyle name="Comma 107 3 3" xfId="5531"/>
    <cellStyle name="Comma 107 4" xfId="2488"/>
    <cellStyle name="Comma 107 5" xfId="4515"/>
    <cellStyle name="Comma 107 6" xfId="7165"/>
    <cellStyle name="Comma 108" xfId="449"/>
    <cellStyle name="Comma 108 2" xfId="903"/>
    <cellStyle name="Comma 108 2 2" xfId="1920"/>
    <cellStyle name="Comma 108 2 2 2" xfId="3948"/>
    <cellStyle name="Comma 108 2 2 3" xfId="5978"/>
    <cellStyle name="Comma 108 2 3" xfId="2935"/>
    <cellStyle name="Comma 108 2 4" xfId="4962"/>
    <cellStyle name="Comma 108 2 5" xfId="7611"/>
    <cellStyle name="Comma 108 3" xfId="1474"/>
    <cellStyle name="Comma 108 3 2" xfId="3502"/>
    <cellStyle name="Comma 108 3 3" xfId="5532"/>
    <cellStyle name="Comma 108 4" xfId="2489"/>
    <cellStyle name="Comma 108 5" xfId="4516"/>
    <cellStyle name="Comma 108 6" xfId="7166"/>
    <cellStyle name="Comma 109" xfId="450"/>
    <cellStyle name="Comma 109 2" xfId="904"/>
    <cellStyle name="Comma 109 2 2" xfId="1921"/>
    <cellStyle name="Comma 109 2 2 2" xfId="3949"/>
    <cellStyle name="Comma 109 2 2 3" xfId="5979"/>
    <cellStyle name="Comma 109 2 3" xfId="2936"/>
    <cellStyle name="Comma 109 2 4" xfId="4963"/>
    <cellStyle name="Comma 109 2 5" xfId="7612"/>
    <cellStyle name="Comma 109 3" xfId="1475"/>
    <cellStyle name="Comma 109 3 2" xfId="3503"/>
    <cellStyle name="Comma 109 3 3" xfId="5533"/>
    <cellStyle name="Comma 109 4" xfId="2490"/>
    <cellStyle name="Comma 109 5" xfId="4517"/>
    <cellStyle name="Comma 109 6" xfId="7167"/>
    <cellStyle name="Comma 11" xfId="84"/>
    <cellStyle name="Comma 11 2" xfId="131"/>
    <cellStyle name="Comma 11 2 10" xfId="292"/>
    <cellStyle name="Comma 11 2 2" xfId="451"/>
    <cellStyle name="Comma 11 2 2 2" xfId="905"/>
    <cellStyle name="Comma 11 2 2 2 2" xfId="1922"/>
    <cellStyle name="Comma 11 2 2 2 2 2" xfId="3950"/>
    <cellStyle name="Comma 11 2 2 2 2 3" xfId="5980"/>
    <cellStyle name="Comma 11 2 2 2 3" xfId="2937"/>
    <cellStyle name="Comma 11 2 2 2 4" xfId="4964"/>
    <cellStyle name="Comma 11 2 2 2 5" xfId="7613"/>
    <cellStyle name="Comma 11 2 2 3" xfId="1476"/>
    <cellStyle name="Comma 11 2 2 3 2" xfId="3504"/>
    <cellStyle name="Comma 11 2 2 3 3" xfId="5534"/>
    <cellStyle name="Comma 11 2 2 4" xfId="2491"/>
    <cellStyle name="Comma 11 2 2 5" xfId="4518"/>
    <cellStyle name="Comma 11 2 2 6" xfId="6408"/>
    <cellStyle name="Comma 11 2 2 7" xfId="7168"/>
    <cellStyle name="Comma 11 2 3" xfId="758"/>
    <cellStyle name="Comma 11 2 3 2" xfId="1775"/>
    <cellStyle name="Comma 11 2 3 2 2" xfId="3803"/>
    <cellStyle name="Comma 11 2 3 2 3" xfId="5833"/>
    <cellStyle name="Comma 11 2 3 3" xfId="2790"/>
    <cellStyle name="Comma 11 2 3 4" xfId="4817"/>
    <cellStyle name="Comma 11 2 3 5" xfId="7466"/>
    <cellStyle name="Comma 11 2 4" xfId="1201"/>
    <cellStyle name="Comma 11 2 4 2" xfId="2216"/>
    <cellStyle name="Comma 11 2 4 2 2" xfId="4244"/>
    <cellStyle name="Comma 11 2 4 2 3" xfId="6274"/>
    <cellStyle name="Comma 11 2 4 3" xfId="3231"/>
    <cellStyle name="Comma 11 2 4 4" xfId="5258"/>
    <cellStyle name="Comma 11 2 4 5" xfId="7907"/>
    <cellStyle name="Comma 11 2 5" xfId="1326"/>
    <cellStyle name="Comma 11 2 5 2" xfId="3354"/>
    <cellStyle name="Comma 11 2 5 3" xfId="5384"/>
    <cellStyle name="Comma 11 2 6" xfId="2341"/>
    <cellStyle name="Comma 11 2 7" xfId="4368"/>
    <cellStyle name="Comma 11 2 8" xfId="6407"/>
    <cellStyle name="Comma 11 2 9" xfId="7018"/>
    <cellStyle name="Comma 11 3" xfId="399"/>
    <cellStyle name="Comma 11 3 2" xfId="853"/>
    <cellStyle name="Comma 11 3 2 2" xfId="1870"/>
    <cellStyle name="Comma 11 3 2 2 2" xfId="3898"/>
    <cellStyle name="Comma 11 3 2 2 3" xfId="5928"/>
    <cellStyle name="Comma 11 3 2 3" xfId="2885"/>
    <cellStyle name="Comma 11 3 2 4" xfId="4912"/>
    <cellStyle name="Comma 11 3 2 5" xfId="7561"/>
    <cellStyle name="Comma 11 3 3" xfId="1264"/>
    <cellStyle name="Comma 11 3 3 2" xfId="2278"/>
    <cellStyle name="Comma 11 3 3 2 2" xfId="4306"/>
    <cellStyle name="Comma 11 3 3 2 3" xfId="6336"/>
    <cellStyle name="Comma 11 3 3 3" xfId="3293"/>
    <cellStyle name="Comma 11 3 3 4" xfId="5320"/>
    <cellStyle name="Comma 11 3 3 5" xfId="7969"/>
    <cellStyle name="Comma 11 3 4" xfId="1424"/>
    <cellStyle name="Comma 11 3 4 2" xfId="3452"/>
    <cellStyle name="Comma 11 3 4 3" xfId="5482"/>
    <cellStyle name="Comma 11 3 5" xfId="2439"/>
    <cellStyle name="Comma 11 3 6" xfId="4466"/>
    <cellStyle name="Comma 11 3 7" xfId="6409"/>
    <cellStyle name="Comma 11 3 8" xfId="7116"/>
    <cellStyle name="Comma 11 4" xfId="6410"/>
    <cellStyle name="Comma 11 5" xfId="6406"/>
    <cellStyle name="Comma 110" xfId="452"/>
    <cellStyle name="Comma 110 2" xfId="906"/>
    <cellStyle name="Comma 110 2 2" xfId="1923"/>
    <cellStyle name="Comma 110 2 2 2" xfId="3951"/>
    <cellStyle name="Comma 110 2 2 3" xfId="5981"/>
    <cellStyle name="Comma 110 2 3" xfId="2938"/>
    <cellStyle name="Comma 110 2 4" xfId="4965"/>
    <cellStyle name="Comma 110 2 5" xfId="7614"/>
    <cellStyle name="Comma 110 3" xfId="1477"/>
    <cellStyle name="Comma 110 3 2" xfId="3505"/>
    <cellStyle name="Comma 110 3 3" xfId="5535"/>
    <cellStyle name="Comma 110 4" xfId="2492"/>
    <cellStyle name="Comma 110 5" xfId="4519"/>
    <cellStyle name="Comma 110 6" xfId="7169"/>
    <cellStyle name="Comma 111" xfId="453"/>
    <cellStyle name="Comma 111 2" xfId="907"/>
    <cellStyle name="Comma 111 2 2" xfId="1924"/>
    <cellStyle name="Comma 111 2 2 2" xfId="3952"/>
    <cellStyle name="Comma 111 2 2 3" xfId="5982"/>
    <cellStyle name="Comma 111 2 3" xfId="2939"/>
    <cellStyle name="Comma 111 2 4" xfId="4966"/>
    <cellStyle name="Comma 111 2 5" xfId="7615"/>
    <cellStyle name="Comma 111 3" xfId="1478"/>
    <cellStyle name="Comma 111 3 2" xfId="3506"/>
    <cellStyle name="Comma 111 3 3" xfId="5536"/>
    <cellStyle name="Comma 111 4" xfId="2493"/>
    <cellStyle name="Comma 111 5" xfId="4520"/>
    <cellStyle name="Comma 111 6" xfId="7170"/>
    <cellStyle name="Comma 112" xfId="454"/>
    <cellStyle name="Comma 112 2" xfId="908"/>
    <cellStyle name="Comma 112 2 2" xfId="1925"/>
    <cellStyle name="Comma 112 2 2 2" xfId="3953"/>
    <cellStyle name="Comma 112 2 2 3" xfId="5983"/>
    <cellStyle name="Comma 112 2 3" xfId="2940"/>
    <cellStyle name="Comma 112 2 4" xfId="4967"/>
    <cellStyle name="Comma 112 2 5" xfId="7616"/>
    <cellStyle name="Comma 112 3" xfId="1479"/>
    <cellStyle name="Comma 112 3 2" xfId="3507"/>
    <cellStyle name="Comma 112 3 3" xfId="5537"/>
    <cellStyle name="Comma 112 4" xfId="2494"/>
    <cellStyle name="Comma 112 5" xfId="4521"/>
    <cellStyle name="Comma 112 6" xfId="7171"/>
    <cellStyle name="Comma 113" xfId="455"/>
    <cellStyle name="Comma 113 2" xfId="909"/>
    <cellStyle name="Comma 113 2 2" xfId="1926"/>
    <cellStyle name="Comma 113 2 2 2" xfId="3954"/>
    <cellStyle name="Comma 113 2 2 3" xfId="5984"/>
    <cellStyle name="Comma 113 2 3" xfId="2941"/>
    <cellStyle name="Comma 113 2 4" xfId="4968"/>
    <cellStyle name="Comma 113 2 5" xfId="7617"/>
    <cellStyle name="Comma 113 3" xfId="1480"/>
    <cellStyle name="Comma 113 3 2" xfId="3508"/>
    <cellStyle name="Comma 113 3 3" xfId="5538"/>
    <cellStyle name="Comma 113 4" xfId="2495"/>
    <cellStyle name="Comma 113 5" xfId="4522"/>
    <cellStyle name="Comma 113 6" xfId="7172"/>
    <cellStyle name="Comma 114" xfId="456"/>
    <cellStyle name="Comma 114 2" xfId="910"/>
    <cellStyle name="Comma 114 2 2" xfId="1927"/>
    <cellStyle name="Comma 114 2 2 2" xfId="3955"/>
    <cellStyle name="Comma 114 2 2 3" xfId="5985"/>
    <cellStyle name="Comma 114 2 3" xfId="2942"/>
    <cellStyle name="Comma 114 2 4" xfId="4969"/>
    <cellStyle name="Comma 114 2 5" xfId="7618"/>
    <cellStyle name="Comma 114 3" xfId="1481"/>
    <cellStyle name="Comma 114 3 2" xfId="3509"/>
    <cellStyle name="Comma 114 3 3" xfId="5539"/>
    <cellStyle name="Comma 114 4" xfId="2496"/>
    <cellStyle name="Comma 114 5" xfId="4523"/>
    <cellStyle name="Comma 114 6" xfId="7173"/>
    <cellStyle name="Comma 115" xfId="457"/>
    <cellStyle name="Comma 115 2" xfId="911"/>
    <cellStyle name="Comma 115 2 2" xfId="1928"/>
    <cellStyle name="Comma 115 2 2 2" xfId="3956"/>
    <cellStyle name="Comma 115 2 2 3" xfId="5986"/>
    <cellStyle name="Comma 115 2 3" xfId="2943"/>
    <cellStyle name="Comma 115 2 4" xfId="4970"/>
    <cellStyle name="Comma 115 2 5" xfId="7619"/>
    <cellStyle name="Comma 115 3" xfId="1482"/>
    <cellStyle name="Comma 115 3 2" xfId="3510"/>
    <cellStyle name="Comma 115 3 3" xfId="5540"/>
    <cellStyle name="Comma 115 4" xfId="2497"/>
    <cellStyle name="Comma 115 5" xfId="4524"/>
    <cellStyle name="Comma 115 6" xfId="7174"/>
    <cellStyle name="Comma 116" xfId="458"/>
    <cellStyle name="Comma 116 2" xfId="912"/>
    <cellStyle name="Comma 116 2 2" xfId="1929"/>
    <cellStyle name="Comma 116 2 2 2" xfId="3957"/>
    <cellStyle name="Comma 116 2 2 3" xfId="5987"/>
    <cellStyle name="Comma 116 2 3" xfId="2944"/>
    <cellStyle name="Comma 116 2 4" xfId="4971"/>
    <cellStyle name="Comma 116 2 5" xfId="7620"/>
    <cellStyle name="Comma 116 3" xfId="1483"/>
    <cellStyle name="Comma 116 3 2" xfId="3511"/>
    <cellStyle name="Comma 116 3 3" xfId="5541"/>
    <cellStyle name="Comma 116 4" xfId="2498"/>
    <cellStyle name="Comma 116 5" xfId="4525"/>
    <cellStyle name="Comma 116 6" xfId="7175"/>
    <cellStyle name="Comma 117" xfId="459"/>
    <cellStyle name="Comma 117 2" xfId="913"/>
    <cellStyle name="Comma 117 2 2" xfId="1930"/>
    <cellStyle name="Comma 117 2 2 2" xfId="3958"/>
    <cellStyle name="Comma 117 2 2 3" xfId="5988"/>
    <cellStyle name="Comma 117 2 3" xfId="2945"/>
    <cellStyle name="Comma 117 2 4" xfId="4972"/>
    <cellStyle name="Comma 117 2 5" xfId="7621"/>
    <cellStyle name="Comma 117 3" xfId="1484"/>
    <cellStyle name="Comma 117 3 2" xfId="3512"/>
    <cellStyle name="Comma 117 3 3" xfId="5542"/>
    <cellStyle name="Comma 117 4" xfId="2499"/>
    <cellStyle name="Comma 117 5" xfId="4526"/>
    <cellStyle name="Comma 117 6" xfId="7176"/>
    <cellStyle name="Comma 118" xfId="460"/>
    <cellStyle name="Comma 118 2" xfId="914"/>
    <cellStyle name="Comma 118 2 2" xfId="1931"/>
    <cellStyle name="Comma 118 2 2 2" xfId="3959"/>
    <cellStyle name="Comma 118 2 2 3" xfId="5989"/>
    <cellStyle name="Comma 118 2 3" xfId="2946"/>
    <cellStyle name="Comma 118 2 4" xfId="4973"/>
    <cellStyle name="Comma 118 2 5" xfId="7622"/>
    <cellStyle name="Comma 118 3" xfId="1485"/>
    <cellStyle name="Comma 118 3 2" xfId="3513"/>
    <cellStyle name="Comma 118 3 3" xfId="5543"/>
    <cellStyle name="Comma 118 4" xfId="2500"/>
    <cellStyle name="Comma 118 5" xfId="4527"/>
    <cellStyle name="Comma 118 6" xfId="7177"/>
    <cellStyle name="Comma 119" xfId="461"/>
    <cellStyle name="Comma 119 2" xfId="915"/>
    <cellStyle name="Comma 119 2 2" xfId="1932"/>
    <cellStyle name="Comma 119 2 2 2" xfId="3960"/>
    <cellStyle name="Comma 119 2 2 3" xfId="5990"/>
    <cellStyle name="Comma 119 2 3" xfId="2947"/>
    <cellStyle name="Comma 119 2 4" xfId="4974"/>
    <cellStyle name="Comma 119 2 5" xfId="7623"/>
    <cellStyle name="Comma 119 3" xfId="1486"/>
    <cellStyle name="Comma 119 3 2" xfId="3514"/>
    <cellStyle name="Comma 119 3 3" xfId="5544"/>
    <cellStyle name="Comma 119 4" xfId="2501"/>
    <cellStyle name="Comma 119 5" xfId="4528"/>
    <cellStyle name="Comma 119 6" xfId="7178"/>
    <cellStyle name="Comma 12" xfId="43"/>
    <cellStyle name="Comma 12 10" xfId="315"/>
    <cellStyle name="Comma 12 2" xfId="140"/>
    <cellStyle name="Comma 12 2 2" xfId="916"/>
    <cellStyle name="Comma 12 2 2 2" xfId="1933"/>
    <cellStyle name="Comma 12 2 2 2 2" xfId="3961"/>
    <cellStyle name="Comma 12 2 2 2 3" xfId="5991"/>
    <cellStyle name="Comma 12 2 2 3" xfId="2948"/>
    <cellStyle name="Comma 12 2 2 4" xfId="4975"/>
    <cellStyle name="Comma 12 2 2 5" xfId="7624"/>
    <cellStyle name="Comma 12 2 3" xfId="1487"/>
    <cellStyle name="Comma 12 2 3 2" xfId="3515"/>
    <cellStyle name="Comma 12 2 3 3" xfId="5545"/>
    <cellStyle name="Comma 12 2 4" xfId="2502"/>
    <cellStyle name="Comma 12 2 5" xfId="4529"/>
    <cellStyle name="Comma 12 2 6" xfId="6412"/>
    <cellStyle name="Comma 12 2 7" xfId="7179"/>
    <cellStyle name="Comma 12 2 8" xfId="462"/>
    <cellStyle name="Comma 12 3" xfId="781"/>
    <cellStyle name="Comma 12 3 2" xfId="1798"/>
    <cellStyle name="Comma 12 3 2 2" xfId="3826"/>
    <cellStyle name="Comma 12 3 2 3" xfId="5856"/>
    <cellStyle name="Comma 12 3 3" xfId="2813"/>
    <cellStyle name="Comma 12 3 4" xfId="4840"/>
    <cellStyle name="Comma 12 3 5" xfId="6413"/>
    <cellStyle name="Comma 12 3 6" xfId="7489"/>
    <cellStyle name="Comma 12 4" xfId="1224"/>
    <cellStyle name="Comma 12 4 2" xfId="2239"/>
    <cellStyle name="Comma 12 4 2 2" xfId="4267"/>
    <cellStyle name="Comma 12 4 2 3" xfId="6297"/>
    <cellStyle name="Comma 12 4 3" xfId="3254"/>
    <cellStyle name="Comma 12 4 4" xfId="5281"/>
    <cellStyle name="Comma 12 4 5" xfId="6414"/>
    <cellStyle name="Comma 12 4 6" xfId="7930"/>
    <cellStyle name="Comma 12 5" xfId="1349"/>
    <cellStyle name="Comma 12 5 2" xfId="3377"/>
    <cellStyle name="Comma 12 5 3" xfId="5407"/>
    <cellStyle name="Comma 12 6" xfId="2364"/>
    <cellStyle name="Comma 12 7" xfId="4391"/>
    <cellStyle name="Comma 12 8" xfId="6411"/>
    <cellStyle name="Comma 12 9" xfId="7041"/>
    <cellStyle name="Comma 120" xfId="463"/>
    <cellStyle name="Comma 120 2" xfId="917"/>
    <cellStyle name="Comma 120 2 2" xfId="1934"/>
    <cellStyle name="Comma 120 2 2 2" xfId="3962"/>
    <cellStyle name="Comma 120 2 2 3" xfId="5992"/>
    <cellStyle name="Comma 120 2 3" xfId="2949"/>
    <cellStyle name="Comma 120 2 4" xfId="4976"/>
    <cellStyle name="Comma 120 2 5" xfId="7625"/>
    <cellStyle name="Comma 120 3" xfId="1488"/>
    <cellStyle name="Comma 120 3 2" xfId="3516"/>
    <cellStyle name="Comma 120 3 3" xfId="5546"/>
    <cellStyle name="Comma 120 4" xfId="2503"/>
    <cellStyle name="Comma 120 5" xfId="4530"/>
    <cellStyle name="Comma 120 6" xfId="7180"/>
    <cellStyle name="Comma 121" xfId="464"/>
    <cellStyle name="Comma 121 2" xfId="918"/>
    <cellStyle name="Comma 121 2 2" xfId="1935"/>
    <cellStyle name="Comma 121 2 2 2" xfId="3963"/>
    <cellStyle name="Comma 121 2 2 3" xfId="5993"/>
    <cellStyle name="Comma 121 2 3" xfId="2950"/>
    <cellStyle name="Comma 121 2 4" xfId="4977"/>
    <cellStyle name="Comma 121 2 5" xfId="7626"/>
    <cellStyle name="Comma 121 3" xfId="1489"/>
    <cellStyle name="Comma 121 3 2" xfId="3517"/>
    <cellStyle name="Comma 121 3 3" xfId="5547"/>
    <cellStyle name="Comma 121 4" xfId="2504"/>
    <cellStyle name="Comma 121 5" xfId="4531"/>
    <cellStyle name="Comma 121 6" xfId="7181"/>
    <cellStyle name="Comma 122" xfId="465"/>
    <cellStyle name="Comma 122 2" xfId="919"/>
    <cellStyle name="Comma 122 2 2" xfId="1936"/>
    <cellStyle name="Comma 122 2 2 2" xfId="3964"/>
    <cellStyle name="Comma 122 2 2 3" xfId="5994"/>
    <cellStyle name="Comma 122 2 3" xfId="2951"/>
    <cellStyle name="Comma 122 2 4" xfId="4978"/>
    <cellStyle name="Comma 122 2 5" xfId="7627"/>
    <cellStyle name="Comma 122 3" xfId="1490"/>
    <cellStyle name="Comma 122 3 2" xfId="3518"/>
    <cellStyle name="Comma 122 3 3" xfId="5548"/>
    <cellStyle name="Comma 122 4" xfId="2505"/>
    <cellStyle name="Comma 122 5" xfId="4532"/>
    <cellStyle name="Comma 122 6" xfId="7182"/>
    <cellStyle name="Comma 123" xfId="466"/>
    <cellStyle name="Comma 123 2" xfId="920"/>
    <cellStyle name="Comma 123 2 2" xfId="1937"/>
    <cellStyle name="Comma 123 2 2 2" xfId="3965"/>
    <cellStyle name="Comma 123 2 2 3" xfId="5995"/>
    <cellStyle name="Comma 123 2 3" xfId="2952"/>
    <cellStyle name="Comma 123 2 4" xfId="4979"/>
    <cellStyle name="Comma 123 2 5" xfId="7628"/>
    <cellStyle name="Comma 123 3" xfId="1491"/>
    <cellStyle name="Comma 123 3 2" xfId="3519"/>
    <cellStyle name="Comma 123 3 3" xfId="5549"/>
    <cellStyle name="Comma 123 4" xfId="2506"/>
    <cellStyle name="Comma 123 5" xfId="4533"/>
    <cellStyle name="Comma 123 6" xfId="7183"/>
    <cellStyle name="Comma 124" xfId="467"/>
    <cellStyle name="Comma 124 2" xfId="921"/>
    <cellStyle name="Comma 124 2 2" xfId="1938"/>
    <cellStyle name="Comma 124 2 2 2" xfId="3966"/>
    <cellStyle name="Comma 124 2 2 3" xfId="5996"/>
    <cellStyle name="Comma 124 2 3" xfId="2953"/>
    <cellStyle name="Comma 124 2 4" xfId="4980"/>
    <cellStyle name="Comma 124 2 5" xfId="7629"/>
    <cellStyle name="Comma 124 3" xfId="1492"/>
    <cellStyle name="Comma 124 3 2" xfId="3520"/>
    <cellStyle name="Comma 124 3 3" xfId="5550"/>
    <cellStyle name="Comma 124 4" xfId="2507"/>
    <cellStyle name="Comma 124 5" xfId="4534"/>
    <cellStyle name="Comma 124 6" xfId="7184"/>
    <cellStyle name="Comma 125" xfId="468"/>
    <cellStyle name="Comma 125 2" xfId="922"/>
    <cellStyle name="Comma 125 2 2" xfId="1939"/>
    <cellStyle name="Comma 125 2 2 2" xfId="3967"/>
    <cellStyle name="Comma 125 2 2 3" xfId="5997"/>
    <cellStyle name="Comma 125 2 3" xfId="2954"/>
    <cellStyle name="Comma 125 2 4" xfId="4981"/>
    <cellStyle name="Comma 125 2 5" xfId="7630"/>
    <cellStyle name="Comma 125 3" xfId="1493"/>
    <cellStyle name="Comma 125 3 2" xfId="3521"/>
    <cellStyle name="Comma 125 3 3" xfId="5551"/>
    <cellStyle name="Comma 125 4" xfId="2508"/>
    <cellStyle name="Comma 125 5" xfId="4535"/>
    <cellStyle name="Comma 125 6" xfId="7185"/>
    <cellStyle name="Comma 126" xfId="469"/>
    <cellStyle name="Comma 126 2" xfId="923"/>
    <cellStyle name="Comma 126 2 2" xfId="1940"/>
    <cellStyle name="Comma 126 2 2 2" xfId="3968"/>
    <cellStyle name="Comma 126 2 2 3" xfId="5998"/>
    <cellStyle name="Comma 126 2 3" xfId="2955"/>
    <cellStyle name="Comma 126 2 4" xfId="4982"/>
    <cellStyle name="Comma 126 2 5" xfId="7631"/>
    <cellStyle name="Comma 126 3" xfId="1494"/>
    <cellStyle name="Comma 126 3 2" xfId="3522"/>
    <cellStyle name="Comma 126 3 3" xfId="5552"/>
    <cellStyle name="Comma 126 4" xfId="2509"/>
    <cellStyle name="Comma 126 5" xfId="4536"/>
    <cellStyle name="Comma 126 6" xfId="7186"/>
    <cellStyle name="Comma 127" xfId="470"/>
    <cellStyle name="Comma 127 2" xfId="924"/>
    <cellStyle name="Comma 127 2 2" xfId="1941"/>
    <cellStyle name="Comma 127 2 2 2" xfId="3969"/>
    <cellStyle name="Comma 127 2 2 3" xfId="5999"/>
    <cellStyle name="Comma 127 2 3" xfId="2956"/>
    <cellStyle name="Comma 127 2 4" xfId="4983"/>
    <cellStyle name="Comma 127 2 5" xfId="7632"/>
    <cellStyle name="Comma 127 3" xfId="1495"/>
    <cellStyle name="Comma 127 3 2" xfId="3523"/>
    <cellStyle name="Comma 127 3 3" xfId="5553"/>
    <cellStyle name="Comma 127 4" xfId="2510"/>
    <cellStyle name="Comma 127 5" xfId="4537"/>
    <cellStyle name="Comma 127 6" xfId="7187"/>
    <cellStyle name="Comma 128" xfId="471"/>
    <cellStyle name="Comma 128 2" xfId="925"/>
    <cellStyle name="Comma 128 2 2" xfId="1942"/>
    <cellStyle name="Comma 128 2 2 2" xfId="3970"/>
    <cellStyle name="Comma 128 2 2 3" xfId="6000"/>
    <cellStyle name="Comma 128 2 3" xfId="2957"/>
    <cellStyle name="Comma 128 2 4" xfId="4984"/>
    <cellStyle name="Comma 128 2 5" xfId="7633"/>
    <cellStyle name="Comma 128 3" xfId="1496"/>
    <cellStyle name="Comma 128 3 2" xfId="3524"/>
    <cellStyle name="Comma 128 3 3" xfId="5554"/>
    <cellStyle name="Comma 128 4" xfId="2511"/>
    <cellStyle name="Comma 128 5" xfId="4538"/>
    <cellStyle name="Comma 128 6" xfId="7188"/>
    <cellStyle name="Comma 129" xfId="472"/>
    <cellStyle name="Comma 129 2" xfId="926"/>
    <cellStyle name="Comma 129 2 2" xfId="1943"/>
    <cellStyle name="Comma 129 2 2 2" xfId="3971"/>
    <cellStyle name="Comma 129 2 2 3" xfId="6001"/>
    <cellStyle name="Comma 129 2 3" xfId="2958"/>
    <cellStyle name="Comma 129 2 4" xfId="4985"/>
    <cellStyle name="Comma 129 2 5" xfId="7634"/>
    <cellStyle name="Comma 129 3" xfId="1497"/>
    <cellStyle name="Comma 129 3 2" xfId="3525"/>
    <cellStyle name="Comma 129 3 3" xfId="5555"/>
    <cellStyle name="Comma 129 4" xfId="2512"/>
    <cellStyle name="Comma 129 5" xfId="4539"/>
    <cellStyle name="Comma 129 6" xfId="7189"/>
    <cellStyle name="Comma 13" xfId="153"/>
    <cellStyle name="Comma 13 10" xfId="306"/>
    <cellStyle name="Comma 13 2" xfId="473"/>
    <cellStyle name="Comma 13 2 2" xfId="927"/>
    <cellStyle name="Comma 13 2 2 2" xfId="1944"/>
    <cellStyle name="Comma 13 2 2 2 2" xfId="3972"/>
    <cellStyle name="Comma 13 2 2 2 3" xfId="6002"/>
    <cellStyle name="Comma 13 2 2 3" xfId="2959"/>
    <cellStyle name="Comma 13 2 2 4" xfId="4986"/>
    <cellStyle name="Comma 13 2 2 5" xfId="7635"/>
    <cellStyle name="Comma 13 2 3" xfId="1498"/>
    <cellStyle name="Comma 13 2 3 2" xfId="3526"/>
    <cellStyle name="Comma 13 2 3 3" xfId="5556"/>
    <cellStyle name="Comma 13 2 4" xfId="2513"/>
    <cellStyle name="Comma 13 2 5" xfId="4540"/>
    <cellStyle name="Comma 13 2 6" xfId="6416"/>
    <cellStyle name="Comma 13 2 7" xfId="7190"/>
    <cellStyle name="Comma 13 3" xfId="772"/>
    <cellStyle name="Comma 13 3 2" xfId="1789"/>
    <cellStyle name="Comma 13 3 2 2" xfId="3817"/>
    <cellStyle name="Comma 13 3 2 3" xfId="5847"/>
    <cellStyle name="Comma 13 3 3" xfId="2804"/>
    <cellStyle name="Comma 13 3 4" xfId="4831"/>
    <cellStyle name="Comma 13 3 5" xfId="6417"/>
    <cellStyle name="Comma 13 3 6" xfId="7480"/>
    <cellStyle name="Comma 13 4" xfId="1215"/>
    <cellStyle name="Comma 13 4 2" xfId="2230"/>
    <cellStyle name="Comma 13 4 2 2" xfId="4258"/>
    <cellStyle name="Comma 13 4 2 3" xfId="6288"/>
    <cellStyle name="Comma 13 4 3" xfId="3245"/>
    <cellStyle name="Comma 13 4 4" xfId="5272"/>
    <cellStyle name="Comma 13 4 5" xfId="6418"/>
    <cellStyle name="Comma 13 4 6" xfId="7921"/>
    <cellStyle name="Comma 13 5" xfId="1340"/>
    <cellStyle name="Comma 13 5 2" xfId="3368"/>
    <cellStyle name="Comma 13 5 3" xfId="5398"/>
    <cellStyle name="Comma 13 6" xfId="2355"/>
    <cellStyle name="Comma 13 7" xfId="4382"/>
    <cellStyle name="Comma 13 8" xfId="6415"/>
    <cellStyle name="Comma 13 9" xfId="7032"/>
    <cellStyle name="Comma 130" xfId="474"/>
    <cellStyle name="Comma 130 2" xfId="928"/>
    <cellStyle name="Comma 130 2 2" xfId="1945"/>
    <cellStyle name="Comma 130 2 2 2" xfId="3973"/>
    <cellStyle name="Comma 130 2 2 3" xfId="6003"/>
    <cellStyle name="Comma 130 2 3" xfId="2960"/>
    <cellStyle name="Comma 130 2 4" xfId="4987"/>
    <cellStyle name="Comma 130 2 5" xfId="7636"/>
    <cellStyle name="Comma 130 3" xfId="1499"/>
    <cellStyle name="Comma 130 3 2" xfId="3527"/>
    <cellStyle name="Comma 130 3 3" xfId="5557"/>
    <cellStyle name="Comma 130 4" xfId="2514"/>
    <cellStyle name="Comma 130 5" xfId="4541"/>
    <cellStyle name="Comma 130 6" xfId="7191"/>
    <cellStyle name="Comma 131" xfId="475"/>
    <cellStyle name="Comma 131 2" xfId="929"/>
    <cellStyle name="Comma 131 2 2" xfId="1946"/>
    <cellStyle name="Comma 131 2 2 2" xfId="3974"/>
    <cellStyle name="Comma 131 2 2 3" xfId="6004"/>
    <cellStyle name="Comma 131 2 3" xfId="2961"/>
    <cellStyle name="Comma 131 2 4" xfId="4988"/>
    <cellStyle name="Comma 131 2 5" xfId="7637"/>
    <cellStyle name="Comma 131 3" xfId="1500"/>
    <cellStyle name="Comma 131 3 2" xfId="3528"/>
    <cellStyle name="Comma 131 3 3" xfId="5558"/>
    <cellStyle name="Comma 131 4" xfId="2515"/>
    <cellStyle name="Comma 131 5" xfId="4542"/>
    <cellStyle name="Comma 131 6" xfId="7192"/>
    <cellStyle name="Comma 132" xfId="476"/>
    <cellStyle name="Comma 132 2" xfId="930"/>
    <cellStyle name="Comma 132 2 2" xfId="1947"/>
    <cellStyle name="Comma 132 2 2 2" xfId="3975"/>
    <cellStyle name="Comma 132 2 2 3" xfId="6005"/>
    <cellStyle name="Comma 132 2 3" xfId="2962"/>
    <cellStyle name="Comma 132 2 4" xfId="4989"/>
    <cellStyle name="Comma 132 2 5" xfId="7638"/>
    <cellStyle name="Comma 132 3" xfId="1501"/>
    <cellStyle name="Comma 132 3 2" xfId="3529"/>
    <cellStyle name="Comma 132 3 3" xfId="5559"/>
    <cellStyle name="Comma 132 4" xfId="2516"/>
    <cellStyle name="Comma 132 5" xfId="4543"/>
    <cellStyle name="Comma 132 6" xfId="7193"/>
    <cellStyle name="Comma 133" xfId="477"/>
    <cellStyle name="Comma 133 2" xfId="931"/>
    <cellStyle name="Comma 133 2 2" xfId="1948"/>
    <cellStyle name="Comma 133 2 2 2" xfId="3976"/>
    <cellStyle name="Comma 133 2 2 3" xfId="6006"/>
    <cellStyle name="Comma 133 2 3" xfId="2963"/>
    <cellStyle name="Comma 133 2 4" xfId="4990"/>
    <cellStyle name="Comma 133 2 5" xfId="7639"/>
    <cellStyle name="Comma 133 3" xfId="1502"/>
    <cellStyle name="Comma 133 3 2" xfId="3530"/>
    <cellStyle name="Comma 133 3 3" xfId="5560"/>
    <cellStyle name="Comma 133 4" xfId="2517"/>
    <cellStyle name="Comma 133 5" xfId="4544"/>
    <cellStyle name="Comma 133 6" xfId="7194"/>
    <cellStyle name="Comma 134" xfId="478"/>
    <cellStyle name="Comma 134 2" xfId="932"/>
    <cellStyle name="Comma 134 2 2" xfId="1949"/>
    <cellStyle name="Comma 134 2 2 2" xfId="3977"/>
    <cellStyle name="Comma 134 2 2 3" xfId="6007"/>
    <cellStyle name="Comma 134 2 3" xfId="2964"/>
    <cellStyle name="Comma 134 2 4" xfId="4991"/>
    <cellStyle name="Comma 134 2 5" xfId="7640"/>
    <cellStyle name="Comma 134 3" xfId="1503"/>
    <cellStyle name="Comma 134 3 2" xfId="3531"/>
    <cellStyle name="Comma 134 3 3" xfId="5561"/>
    <cellStyle name="Comma 134 4" xfId="2518"/>
    <cellStyle name="Comma 134 5" xfId="4545"/>
    <cellStyle name="Comma 134 6" xfId="7195"/>
    <cellStyle name="Comma 135" xfId="479"/>
    <cellStyle name="Comma 135 2" xfId="933"/>
    <cellStyle name="Comma 135 2 2" xfId="1950"/>
    <cellStyle name="Comma 135 2 2 2" xfId="3978"/>
    <cellStyle name="Comma 135 2 2 3" xfId="6008"/>
    <cellStyle name="Comma 135 2 3" xfId="2965"/>
    <cellStyle name="Comma 135 2 4" xfId="4992"/>
    <cellStyle name="Comma 135 2 5" xfId="7641"/>
    <cellStyle name="Comma 135 3" xfId="1504"/>
    <cellStyle name="Comma 135 3 2" xfId="3532"/>
    <cellStyle name="Comma 135 3 3" xfId="5562"/>
    <cellStyle name="Comma 135 4" xfId="2519"/>
    <cellStyle name="Comma 135 5" xfId="4546"/>
    <cellStyle name="Comma 135 6" xfId="7196"/>
    <cellStyle name="Comma 136" xfId="480"/>
    <cellStyle name="Comma 136 2" xfId="934"/>
    <cellStyle name="Comma 136 2 2" xfId="1951"/>
    <cellStyle name="Comma 136 2 2 2" xfId="3979"/>
    <cellStyle name="Comma 136 2 2 3" xfId="6009"/>
    <cellStyle name="Comma 136 2 3" xfId="2966"/>
    <cellStyle name="Comma 136 2 4" xfId="4993"/>
    <cellStyle name="Comma 136 2 5" xfId="7642"/>
    <cellStyle name="Comma 136 3" xfId="1505"/>
    <cellStyle name="Comma 136 3 2" xfId="3533"/>
    <cellStyle name="Comma 136 3 3" xfId="5563"/>
    <cellStyle name="Comma 136 4" xfId="2520"/>
    <cellStyle name="Comma 136 5" xfId="4547"/>
    <cellStyle name="Comma 136 6" xfId="7197"/>
    <cellStyle name="Comma 137" xfId="481"/>
    <cellStyle name="Comma 137 2" xfId="935"/>
    <cellStyle name="Comma 137 2 2" xfId="1952"/>
    <cellStyle name="Comma 137 2 2 2" xfId="3980"/>
    <cellStyle name="Comma 137 2 2 3" xfId="6010"/>
    <cellStyle name="Comma 137 2 3" xfId="2967"/>
    <cellStyle name="Comma 137 2 4" xfId="4994"/>
    <cellStyle name="Comma 137 2 5" xfId="7643"/>
    <cellStyle name="Comma 137 3" xfId="1506"/>
    <cellStyle name="Comma 137 3 2" xfId="3534"/>
    <cellStyle name="Comma 137 3 3" xfId="5564"/>
    <cellStyle name="Comma 137 4" xfId="2521"/>
    <cellStyle name="Comma 137 5" xfId="4548"/>
    <cellStyle name="Comma 137 6" xfId="7198"/>
    <cellStyle name="Comma 138" xfId="482"/>
    <cellStyle name="Comma 138 2" xfId="936"/>
    <cellStyle name="Comma 138 2 2" xfId="1953"/>
    <cellStyle name="Comma 138 2 2 2" xfId="3981"/>
    <cellStyle name="Comma 138 2 2 3" xfId="6011"/>
    <cellStyle name="Comma 138 2 3" xfId="2968"/>
    <cellStyle name="Comma 138 2 4" xfId="4995"/>
    <cellStyle name="Comma 138 2 5" xfId="7644"/>
    <cellStyle name="Comma 138 3" xfId="1507"/>
    <cellStyle name="Comma 138 3 2" xfId="3535"/>
    <cellStyle name="Comma 138 3 3" xfId="5565"/>
    <cellStyle name="Comma 138 4" xfId="2522"/>
    <cellStyle name="Comma 138 5" xfId="4549"/>
    <cellStyle name="Comma 138 6" xfId="7199"/>
    <cellStyle name="Comma 139" xfId="483"/>
    <cellStyle name="Comma 139 2" xfId="937"/>
    <cellStyle name="Comma 139 2 2" xfId="1954"/>
    <cellStyle name="Comma 139 2 2 2" xfId="3982"/>
    <cellStyle name="Comma 139 2 2 3" xfId="6012"/>
    <cellStyle name="Comma 139 2 3" xfId="2969"/>
    <cellStyle name="Comma 139 2 4" xfId="4996"/>
    <cellStyle name="Comma 139 2 5" xfId="7645"/>
    <cellStyle name="Comma 139 3" xfId="1508"/>
    <cellStyle name="Comma 139 3 2" xfId="3536"/>
    <cellStyle name="Comma 139 3 3" xfId="5566"/>
    <cellStyle name="Comma 139 4" xfId="2523"/>
    <cellStyle name="Comma 139 5" xfId="4550"/>
    <cellStyle name="Comma 139 6" xfId="7200"/>
    <cellStyle name="Comma 14" xfId="93"/>
    <cellStyle name="Comma 14 10" xfId="321"/>
    <cellStyle name="Comma 14 2" xfId="484"/>
    <cellStyle name="Comma 14 2 2" xfId="938"/>
    <cellStyle name="Comma 14 2 2 2" xfId="1955"/>
    <cellStyle name="Comma 14 2 2 2 2" xfId="3983"/>
    <cellStyle name="Comma 14 2 2 2 3" xfId="6013"/>
    <cellStyle name="Comma 14 2 2 3" xfId="2970"/>
    <cellStyle name="Comma 14 2 2 4" xfId="4997"/>
    <cellStyle name="Comma 14 2 2 5" xfId="7646"/>
    <cellStyle name="Comma 14 2 3" xfId="1509"/>
    <cellStyle name="Comma 14 2 3 2" xfId="3537"/>
    <cellStyle name="Comma 14 2 3 3" xfId="5567"/>
    <cellStyle name="Comma 14 2 4" xfId="2524"/>
    <cellStyle name="Comma 14 2 5" xfId="4551"/>
    <cellStyle name="Comma 14 2 6" xfId="6420"/>
    <cellStyle name="Comma 14 2 7" xfId="7201"/>
    <cellStyle name="Comma 14 3" xfId="787"/>
    <cellStyle name="Comma 14 3 2" xfId="1804"/>
    <cellStyle name="Comma 14 3 2 2" xfId="3832"/>
    <cellStyle name="Comma 14 3 2 3" xfId="5862"/>
    <cellStyle name="Comma 14 3 3" xfId="2819"/>
    <cellStyle name="Comma 14 3 4" xfId="4846"/>
    <cellStyle name="Comma 14 3 5" xfId="6421"/>
    <cellStyle name="Comma 14 3 6" xfId="7495"/>
    <cellStyle name="Comma 14 4" xfId="1230"/>
    <cellStyle name="Comma 14 4 2" xfId="2245"/>
    <cellStyle name="Comma 14 4 2 2" xfId="4273"/>
    <cellStyle name="Comma 14 4 2 3" xfId="6303"/>
    <cellStyle name="Comma 14 4 3" xfId="3260"/>
    <cellStyle name="Comma 14 4 4" xfId="5287"/>
    <cellStyle name="Comma 14 4 5" xfId="6422"/>
    <cellStyle name="Comma 14 4 6" xfId="7936"/>
    <cellStyle name="Comma 14 5" xfId="1355"/>
    <cellStyle name="Comma 14 5 2" xfId="3383"/>
    <cellStyle name="Comma 14 5 3" xfId="5413"/>
    <cellStyle name="Comma 14 6" xfId="2370"/>
    <cellStyle name="Comma 14 7" xfId="4397"/>
    <cellStyle name="Comma 14 8" xfId="6419"/>
    <cellStyle name="Comma 14 9" xfId="7047"/>
    <cellStyle name="Comma 140" xfId="485"/>
    <cellStyle name="Comma 140 2" xfId="939"/>
    <cellStyle name="Comma 140 2 2" xfId="1956"/>
    <cellStyle name="Comma 140 2 2 2" xfId="3984"/>
    <cellStyle name="Comma 140 2 2 3" xfId="6014"/>
    <cellStyle name="Comma 140 2 3" xfId="2971"/>
    <cellStyle name="Comma 140 2 4" xfId="4998"/>
    <cellStyle name="Comma 140 2 5" xfId="7647"/>
    <cellStyle name="Comma 140 3" xfId="1510"/>
    <cellStyle name="Comma 140 3 2" xfId="3538"/>
    <cellStyle name="Comma 140 3 3" xfId="5568"/>
    <cellStyle name="Comma 140 4" xfId="2525"/>
    <cellStyle name="Comma 140 5" xfId="4552"/>
    <cellStyle name="Comma 140 6" xfId="7202"/>
    <cellStyle name="Comma 141" xfId="486"/>
    <cellStyle name="Comma 141 2" xfId="940"/>
    <cellStyle name="Comma 141 2 2" xfId="1957"/>
    <cellStyle name="Comma 141 2 2 2" xfId="3985"/>
    <cellStyle name="Comma 141 2 2 3" xfId="6015"/>
    <cellStyle name="Comma 141 2 3" xfId="2972"/>
    <cellStyle name="Comma 141 2 4" xfId="4999"/>
    <cellStyle name="Comma 141 2 5" xfId="7648"/>
    <cellStyle name="Comma 141 3" xfId="1511"/>
    <cellStyle name="Comma 141 3 2" xfId="3539"/>
    <cellStyle name="Comma 141 3 3" xfId="5569"/>
    <cellStyle name="Comma 141 4" xfId="2526"/>
    <cellStyle name="Comma 141 5" xfId="4553"/>
    <cellStyle name="Comma 141 6" xfId="7203"/>
    <cellStyle name="Comma 142" xfId="487"/>
    <cellStyle name="Comma 142 2" xfId="941"/>
    <cellStyle name="Comma 142 2 2" xfId="1958"/>
    <cellStyle name="Comma 142 2 2 2" xfId="3986"/>
    <cellStyle name="Comma 142 2 2 3" xfId="6016"/>
    <cellStyle name="Comma 142 2 3" xfId="2973"/>
    <cellStyle name="Comma 142 2 4" xfId="5000"/>
    <cellStyle name="Comma 142 2 5" xfId="7649"/>
    <cellStyle name="Comma 142 3" xfId="1512"/>
    <cellStyle name="Comma 142 3 2" xfId="3540"/>
    <cellStyle name="Comma 142 3 3" xfId="5570"/>
    <cellStyle name="Comma 142 4" xfId="2527"/>
    <cellStyle name="Comma 142 5" xfId="4554"/>
    <cellStyle name="Comma 142 6" xfId="7204"/>
    <cellStyle name="Comma 143" xfId="488"/>
    <cellStyle name="Comma 143 2" xfId="942"/>
    <cellStyle name="Comma 143 2 2" xfId="1959"/>
    <cellStyle name="Comma 143 2 2 2" xfId="3987"/>
    <cellStyle name="Comma 143 2 2 3" xfId="6017"/>
    <cellStyle name="Comma 143 2 3" xfId="2974"/>
    <cellStyle name="Comma 143 2 4" xfId="5001"/>
    <cellStyle name="Comma 143 2 5" xfId="7650"/>
    <cellStyle name="Comma 143 3" xfId="1513"/>
    <cellStyle name="Comma 143 3 2" xfId="3541"/>
    <cellStyle name="Comma 143 3 3" xfId="5571"/>
    <cellStyle name="Comma 143 4" xfId="2528"/>
    <cellStyle name="Comma 143 5" xfId="4555"/>
    <cellStyle name="Comma 143 6" xfId="7205"/>
    <cellStyle name="Comma 144" xfId="489"/>
    <cellStyle name="Comma 144 2" xfId="943"/>
    <cellStyle name="Comma 144 2 2" xfId="1960"/>
    <cellStyle name="Comma 144 2 2 2" xfId="3988"/>
    <cellStyle name="Comma 144 2 2 3" xfId="6018"/>
    <cellStyle name="Comma 144 2 3" xfId="2975"/>
    <cellStyle name="Comma 144 2 4" xfId="5002"/>
    <cellStyle name="Comma 144 2 5" xfId="7651"/>
    <cellStyle name="Comma 144 3" xfId="1514"/>
    <cellStyle name="Comma 144 3 2" xfId="3542"/>
    <cellStyle name="Comma 144 3 3" xfId="5572"/>
    <cellStyle name="Comma 144 4" xfId="2529"/>
    <cellStyle name="Comma 144 5" xfId="4556"/>
    <cellStyle name="Comma 144 6" xfId="7206"/>
    <cellStyle name="Comma 145" xfId="490"/>
    <cellStyle name="Comma 145 2" xfId="944"/>
    <cellStyle name="Comma 145 2 2" xfId="1961"/>
    <cellStyle name="Comma 145 2 2 2" xfId="3989"/>
    <cellStyle name="Comma 145 2 2 3" xfId="6019"/>
    <cellStyle name="Comma 145 2 3" xfId="2976"/>
    <cellStyle name="Comma 145 2 4" xfId="5003"/>
    <cellStyle name="Comma 145 2 5" xfId="7652"/>
    <cellStyle name="Comma 145 3" xfId="1515"/>
    <cellStyle name="Comma 145 3 2" xfId="3543"/>
    <cellStyle name="Comma 145 3 3" xfId="5573"/>
    <cellStyle name="Comma 145 4" xfId="2530"/>
    <cellStyle name="Comma 145 5" xfId="4557"/>
    <cellStyle name="Comma 145 6" xfId="7207"/>
    <cellStyle name="Comma 146" xfId="491"/>
    <cellStyle name="Comma 146 2" xfId="945"/>
    <cellStyle name="Comma 146 2 2" xfId="1962"/>
    <cellStyle name="Comma 146 2 2 2" xfId="3990"/>
    <cellStyle name="Comma 146 2 2 3" xfId="6020"/>
    <cellStyle name="Comma 146 2 3" xfId="2977"/>
    <cellStyle name="Comma 146 2 4" xfId="5004"/>
    <cellStyle name="Comma 146 2 5" xfId="7653"/>
    <cellStyle name="Comma 146 3" xfId="1516"/>
    <cellStyle name="Comma 146 3 2" xfId="3544"/>
    <cellStyle name="Comma 146 3 3" xfId="5574"/>
    <cellStyle name="Comma 146 4" xfId="2531"/>
    <cellStyle name="Comma 146 5" xfId="4558"/>
    <cellStyle name="Comma 146 6" xfId="7208"/>
    <cellStyle name="Comma 147" xfId="492"/>
    <cellStyle name="Comma 147 2" xfId="946"/>
    <cellStyle name="Comma 147 2 2" xfId="1963"/>
    <cellStyle name="Comma 147 2 2 2" xfId="3991"/>
    <cellStyle name="Comma 147 2 2 3" xfId="6021"/>
    <cellStyle name="Comma 147 2 3" xfId="2978"/>
    <cellStyle name="Comma 147 2 4" xfId="5005"/>
    <cellStyle name="Comma 147 2 5" xfId="7654"/>
    <cellStyle name="Comma 147 3" xfId="1517"/>
    <cellStyle name="Comma 147 3 2" xfId="3545"/>
    <cellStyle name="Comma 147 3 3" xfId="5575"/>
    <cellStyle name="Comma 147 4" xfId="2532"/>
    <cellStyle name="Comma 147 5" xfId="4559"/>
    <cellStyle name="Comma 147 6" xfId="7209"/>
    <cellStyle name="Comma 148" xfId="493"/>
    <cellStyle name="Comma 148 2" xfId="947"/>
    <cellStyle name="Comma 148 2 2" xfId="1964"/>
    <cellStyle name="Comma 148 2 2 2" xfId="3992"/>
    <cellStyle name="Comma 148 2 2 3" xfId="6022"/>
    <cellStyle name="Comma 148 2 3" xfId="2979"/>
    <cellStyle name="Comma 148 2 4" xfId="5006"/>
    <cellStyle name="Comma 148 2 5" xfId="7655"/>
    <cellStyle name="Comma 148 3" xfId="1518"/>
    <cellStyle name="Comma 148 3 2" xfId="3546"/>
    <cellStyle name="Comma 148 3 3" xfId="5576"/>
    <cellStyle name="Comma 148 4" xfId="2533"/>
    <cellStyle name="Comma 148 5" xfId="4560"/>
    <cellStyle name="Comma 148 6" xfId="7210"/>
    <cellStyle name="Comma 149" xfId="494"/>
    <cellStyle name="Comma 149 2" xfId="948"/>
    <cellStyle name="Comma 149 2 2" xfId="1965"/>
    <cellStyle name="Comma 149 2 2 2" xfId="3993"/>
    <cellStyle name="Comma 149 2 2 3" xfId="6023"/>
    <cellStyle name="Comma 149 2 3" xfId="2980"/>
    <cellStyle name="Comma 149 2 4" xfId="5007"/>
    <cellStyle name="Comma 149 2 5" xfId="7656"/>
    <cellStyle name="Comma 149 3" xfId="1519"/>
    <cellStyle name="Comma 149 3 2" xfId="3547"/>
    <cellStyle name="Comma 149 3 3" xfId="5577"/>
    <cellStyle name="Comma 149 4" xfId="2534"/>
    <cellStyle name="Comma 149 5" xfId="4561"/>
    <cellStyle name="Comma 149 6" xfId="7211"/>
    <cellStyle name="Comma 15" xfId="299"/>
    <cellStyle name="Comma 15 2" xfId="495"/>
    <cellStyle name="Comma 15 2 2" xfId="949"/>
    <cellStyle name="Comma 15 2 2 2" xfId="1966"/>
    <cellStyle name="Comma 15 2 2 2 2" xfId="3994"/>
    <cellStyle name="Comma 15 2 2 2 3" xfId="6024"/>
    <cellStyle name="Comma 15 2 2 3" xfId="2981"/>
    <cellStyle name="Comma 15 2 2 4" xfId="5008"/>
    <cellStyle name="Comma 15 2 2 5" xfId="7657"/>
    <cellStyle name="Comma 15 2 3" xfId="1520"/>
    <cellStyle name="Comma 15 2 3 2" xfId="3548"/>
    <cellStyle name="Comma 15 2 3 3" xfId="5578"/>
    <cellStyle name="Comma 15 2 4" xfId="2535"/>
    <cellStyle name="Comma 15 2 5" xfId="4562"/>
    <cellStyle name="Comma 15 2 6" xfId="6424"/>
    <cellStyle name="Comma 15 2 7" xfId="7212"/>
    <cellStyle name="Comma 15 3" xfId="765"/>
    <cellStyle name="Comma 15 3 2" xfId="1782"/>
    <cellStyle name="Comma 15 3 2 2" xfId="3810"/>
    <cellStyle name="Comma 15 3 2 3" xfId="5840"/>
    <cellStyle name="Comma 15 3 3" xfId="2797"/>
    <cellStyle name="Comma 15 3 4" xfId="4824"/>
    <cellStyle name="Comma 15 3 5" xfId="6425"/>
    <cellStyle name="Comma 15 3 6" xfId="7473"/>
    <cellStyle name="Comma 15 4" xfId="1208"/>
    <cellStyle name="Comma 15 4 2" xfId="2223"/>
    <cellStyle name="Comma 15 4 2 2" xfId="4251"/>
    <cellStyle name="Comma 15 4 2 3" xfId="6281"/>
    <cellStyle name="Comma 15 4 3" xfId="3238"/>
    <cellStyle name="Comma 15 4 4" xfId="5265"/>
    <cellStyle name="Comma 15 4 5" xfId="6426"/>
    <cellStyle name="Comma 15 4 6" xfId="7914"/>
    <cellStyle name="Comma 15 5" xfId="1333"/>
    <cellStyle name="Comma 15 5 2" xfId="3361"/>
    <cellStyle name="Comma 15 5 3" xfId="5391"/>
    <cellStyle name="Comma 15 6" xfId="2348"/>
    <cellStyle name="Comma 15 7" xfId="4375"/>
    <cellStyle name="Comma 15 8" xfId="6423"/>
    <cellStyle name="Comma 15 9" xfId="7025"/>
    <cellStyle name="Comma 150" xfId="496"/>
    <cellStyle name="Comma 150 2" xfId="950"/>
    <cellStyle name="Comma 150 2 2" xfId="1967"/>
    <cellStyle name="Comma 150 2 2 2" xfId="3995"/>
    <cellStyle name="Comma 150 2 2 3" xfId="6025"/>
    <cellStyle name="Comma 150 2 3" xfId="2982"/>
    <cellStyle name="Comma 150 2 4" xfId="5009"/>
    <cellStyle name="Comma 150 2 5" xfId="7658"/>
    <cellStyle name="Comma 150 3" xfId="1521"/>
    <cellStyle name="Comma 150 3 2" xfId="3549"/>
    <cellStyle name="Comma 150 3 3" xfId="5579"/>
    <cellStyle name="Comma 150 4" xfId="2536"/>
    <cellStyle name="Comma 150 5" xfId="4563"/>
    <cellStyle name="Comma 150 6" xfId="7213"/>
    <cellStyle name="Comma 151" xfId="497"/>
    <cellStyle name="Comma 151 2" xfId="951"/>
    <cellStyle name="Comma 151 2 2" xfId="1968"/>
    <cellStyle name="Comma 151 2 2 2" xfId="3996"/>
    <cellStyle name="Comma 151 2 2 3" xfId="6026"/>
    <cellStyle name="Comma 151 2 3" xfId="2983"/>
    <cellStyle name="Comma 151 2 4" xfId="5010"/>
    <cellStyle name="Comma 151 2 5" xfId="7659"/>
    <cellStyle name="Comma 151 3" xfId="1522"/>
    <cellStyle name="Comma 151 3 2" xfId="3550"/>
    <cellStyle name="Comma 151 3 3" xfId="5580"/>
    <cellStyle name="Comma 151 4" xfId="2537"/>
    <cellStyle name="Comma 151 5" xfId="4564"/>
    <cellStyle name="Comma 151 6" xfId="7214"/>
    <cellStyle name="Comma 152" xfId="498"/>
    <cellStyle name="Comma 152 2" xfId="952"/>
    <cellStyle name="Comma 152 2 2" xfId="1969"/>
    <cellStyle name="Comma 152 2 2 2" xfId="3997"/>
    <cellStyle name="Comma 152 2 2 3" xfId="6027"/>
    <cellStyle name="Comma 152 2 3" xfId="2984"/>
    <cellStyle name="Comma 152 2 4" xfId="5011"/>
    <cellStyle name="Comma 152 2 5" xfId="7660"/>
    <cellStyle name="Comma 152 3" xfId="1523"/>
    <cellStyle name="Comma 152 3 2" xfId="3551"/>
    <cellStyle name="Comma 152 3 3" xfId="5581"/>
    <cellStyle name="Comma 152 4" xfId="2538"/>
    <cellStyle name="Comma 152 5" xfId="4565"/>
    <cellStyle name="Comma 152 6" xfId="7215"/>
    <cellStyle name="Comma 153" xfId="499"/>
    <cellStyle name="Comma 153 2" xfId="953"/>
    <cellStyle name="Comma 153 2 2" xfId="1970"/>
    <cellStyle name="Comma 153 2 2 2" xfId="3998"/>
    <cellStyle name="Comma 153 2 2 3" xfId="6028"/>
    <cellStyle name="Comma 153 2 3" xfId="2985"/>
    <cellStyle name="Comma 153 2 4" xfId="5012"/>
    <cellStyle name="Comma 153 2 5" xfId="7661"/>
    <cellStyle name="Comma 153 3" xfId="1524"/>
    <cellStyle name="Comma 153 3 2" xfId="3552"/>
    <cellStyle name="Comma 153 3 3" xfId="5582"/>
    <cellStyle name="Comma 153 4" xfId="2539"/>
    <cellStyle name="Comma 153 5" xfId="4566"/>
    <cellStyle name="Comma 153 6" xfId="7216"/>
    <cellStyle name="Comma 154" xfId="500"/>
    <cellStyle name="Comma 154 2" xfId="954"/>
    <cellStyle name="Comma 154 2 2" xfId="1971"/>
    <cellStyle name="Comma 154 2 2 2" xfId="3999"/>
    <cellStyle name="Comma 154 2 2 3" xfId="6029"/>
    <cellStyle name="Comma 154 2 3" xfId="2986"/>
    <cellStyle name="Comma 154 2 4" xfId="5013"/>
    <cellStyle name="Comma 154 2 5" xfId="7662"/>
    <cellStyle name="Comma 154 3" xfId="1525"/>
    <cellStyle name="Comma 154 3 2" xfId="3553"/>
    <cellStyle name="Comma 154 3 3" xfId="5583"/>
    <cellStyle name="Comma 154 4" xfId="2540"/>
    <cellStyle name="Comma 154 5" xfId="4567"/>
    <cellStyle name="Comma 154 6" xfId="7217"/>
    <cellStyle name="Comma 155" xfId="501"/>
    <cellStyle name="Comma 155 2" xfId="955"/>
    <cellStyle name="Comma 155 2 2" xfId="1972"/>
    <cellStyle name="Comma 155 2 2 2" xfId="4000"/>
    <cellStyle name="Comma 155 2 2 3" xfId="6030"/>
    <cellStyle name="Comma 155 2 3" xfId="2987"/>
    <cellStyle name="Comma 155 2 4" xfId="5014"/>
    <cellStyle name="Comma 155 2 5" xfId="7663"/>
    <cellStyle name="Comma 155 3" xfId="1526"/>
    <cellStyle name="Comma 155 3 2" xfId="3554"/>
    <cellStyle name="Comma 155 3 3" xfId="5584"/>
    <cellStyle name="Comma 155 4" xfId="2541"/>
    <cellStyle name="Comma 155 5" xfId="4568"/>
    <cellStyle name="Comma 155 6" xfId="7218"/>
    <cellStyle name="Comma 156" xfId="502"/>
    <cellStyle name="Comma 156 2" xfId="956"/>
    <cellStyle name="Comma 156 2 2" xfId="1973"/>
    <cellStyle name="Comma 156 2 2 2" xfId="4001"/>
    <cellStyle name="Comma 156 2 2 3" xfId="6031"/>
    <cellStyle name="Comma 156 2 3" xfId="2988"/>
    <cellStyle name="Comma 156 2 4" xfId="5015"/>
    <cellStyle name="Comma 156 2 5" xfId="7664"/>
    <cellStyle name="Comma 156 3" xfId="1527"/>
    <cellStyle name="Comma 156 3 2" xfId="3555"/>
    <cellStyle name="Comma 156 3 3" xfId="5585"/>
    <cellStyle name="Comma 156 4" xfId="2542"/>
    <cellStyle name="Comma 156 5" xfId="4569"/>
    <cellStyle name="Comma 156 6" xfId="7219"/>
    <cellStyle name="Comma 157" xfId="503"/>
    <cellStyle name="Comma 157 2" xfId="957"/>
    <cellStyle name="Comma 157 2 2" xfId="1974"/>
    <cellStyle name="Comma 157 2 2 2" xfId="4002"/>
    <cellStyle name="Comma 157 2 2 3" xfId="6032"/>
    <cellStyle name="Comma 157 2 3" xfId="2989"/>
    <cellStyle name="Comma 157 2 4" xfId="5016"/>
    <cellStyle name="Comma 157 2 5" xfId="7665"/>
    <cellStyle name="Comma 157 3" xfId="1528"/>
    <cellStyle name="Comma 157 3 2" xfId="3556"/>
    <cellStyle name="Comma 157 3 3" xfId="5586"/>
    <cellStyle name="Comma 157 4" xfId="2543"/>
    <cellStyle name="Comma 157 5" xfId="4570"/>
    <cellStyle name="Comma 157 6" xfId="7220"/>
    <cellStyle name="Comma 158" xfId="504"/>
    <cellStyle name="Comma 158 2" xfId="958"/>
    <cellStyle name="Comma 158 2 2" xfId="1975"/>
    <cellStyle name="Comma 158 2 2 2" xfId="4003"/>
    <cellStyle name="Comma 158 2 2 3" xfId="6033"/>
    <cellStyle name="Comma 158 2 3" xfId="2990"/>
    <cellStyle name="Comma 158 2 4" xfId="5017"/>
    <cellStyle name="Comma 158 2 5" xfId="7666"/>
    <cellStyle name="Comma 158 3" xfId="1529"/>
    <cellStyle name="Comma 158 3 2" xfId="3557"/>
    <cellStyle name="Comma 158 3 3" xfId="5587"/>
    <cellStyle name="Comma 158 4" xfId="2544"/>
    <cellStyle name="Comma 158 5" xfId="4571"/>
    <cellStyle name="Comma 158 6" xfId="7221"/>
    <cellStyle name="Comma 159" xfId="505"/>
    <cellStyle name="Comma 159 2" xfId="959"/>
    <cellStyle name="Comma 159 2 2" xfId="1976"/>
    <cellStyle name="Comma 159 2 2 2" xfId="4004"/>
    <cellStyle name="Comma 159 2 2 3" xfId="6034"/>
    <cellStyle name="Comma 159 2 3" xfId="2991"/>
    <cellStyle name="Comma 159 2 4" xfId="5018"/>
    <cellStyle name="Comma 159 2 5" xfId="7667"/>
    <cellStyle name="Comma 159 3" xfId="1530"/>
    <cellStyle name="Comma 159 3 2" xfId="3558"/>
    <cellStyle name="Comma 159 3 3" xfId="5588"/>
    <cellStyle name="Comma 159 4" xfId="2545"/>
    <cellStyle name="Comma 159 5" xfId="4572"/>
    <cellStyle name="Comma 159 6" xfId="7222"/>
    <cellStyle name="Comma 16" xfId="312"/>
    <cellStyle name="Comma 16 2" xfId="506"/>
    <cellStyle name="Comma 16 2 2" xfId="960"/>
    <cellStyle name="Comma 16 2 2 2" xfId="1977"/>
    <cellStyle name="Comma 16 2 2 2 2" xfId="4005"/>
    <cellStyle name="Comma 16 2 2 2 3" xfId="6035"/>
    <cellStyle name="Comma 16 2 2 3" xfId="2992"/>
    <cellStyle name="Comma 16 2 2 4" xfId="5019"/>
    <cellStyle name="Comma 16 2 2 5" xfId="7668"/>
    <cellStyle name="Comma 16 2 3" xfId="1531"/>
    <cellStyle name="Comma 16 2 3 2" xfId="3559"/>
    <cellStyle name="Comma 16 2 3 3" xfId="5589"/>
    <cellStyle name="Comma 16 2 4" xfId="2546"/>
    <cellStyle name="Comma 16 2 5" xfId="4573"/>
    <cellStyle name="Comma 16 2 6" xfId="6428"/>
    <cellStyle name="Comma 16 2 7" xfId="7223"/>
    <cellStyle name="Comma 16 3" xfId="778"/>
    <cellStyle name="Comma 16 3 2" xfId="1795"/>
    <cellStyle name="Comma 16 3 2 2" xfId="3823"/>
    <cellStyle name="Comma 16 3 2 3" xfId="5853"/>
    <cellStyle name="Comma 16 3 3" xfId="2810"/>
    <cellStyle name="Comma 16 3 4" xfId="4837"/>
    <cellStyle name="Comma 16 3 5" xfId="6429"/>
    <cellStyle name="Comma 16 3 6" xfId="7486"/>
    <cellStyle name="Comma 16 4" xfId="1221"/>
    <cellStyle name="Comma 16 4 2" xfId="2236"/>
    <cellStyle name="Comma 16 4 2 2" xfId="4264"/>
    <cellStyle name="Comma 16 4 2 3" xfId="6294"/>
    <cellStyle name="Comma 16 4 3" xfId="3251"/>
    <cellStyle name="Comma 16 4 4" xfId="5278"/>
    <cellStyle name="Comma 16 4 5" xfId="6430"/>
    <cellStyle name="Comma 16 4 6" xfId="7927"/>
    <cellStyle name="Comma 16 5" xfId="1346"/>
    <cellStyle name="Comma 16 5 2" xfId="3374"/>
    <cellStyle name="Comma 16 5 3" xfId="5404"/>
    <cellStyle name="Comma 16 6" xfId="2361"/>
    <cellStyle name="Comma 16 7" xfId="4388"/>
    <cellStyle name="Comma 16 8" xfId="6427"/>
    <cellStyle name="Comma 16 9" xfId="7038"/>
    <cellStyle name="Comma 160" xfId="507"/>
    <cellStyle name="Comma 160 2" xfId="961"/>
    <cellStyle name="Comma 160 2 2" xfId="1978"/>
    <cellStyle name="Comma 160 2 2 2" xfId="4006"/>
    <cellStyle name="Comma 160 2 2 3" xfId="6036"/>
    <cellStyle name="Comma 160 2 3" xfId="2993"/>
    <cellStyle name="Comma 160 2 4" xfId="5020"/>
    <cellStyle name="Comma 160 2 5" xfId="7669"/>
    <cellStyle name="Comma 160 3" xfId="1532"/>
    <cellStyle name="Comma 160 3 2" xfId="3560"/>
    <cellStyle name="Comma 160 3 3" xfId="5590"/>
    <cellStyle name="Comma 160 4" xfId="2547"/>
    <cellStyle name="Comma 160 5" xfId="4574"/>
    <cellStyle name="Comma 160 6" xfId="7224"/>
    <cellStyle name="Comma 161" xfId="508"/>
    <cellStyle name="Comma 161 2" xfId="962"/>
    <cellStyle name="Comma 161 2 2" xfId="1979"/>
    <cellStyle name="Comma 161 2 2 2" xfId="4007"/>
    <cellStyle name="Comma 161 2 2 3" xfId="6037"/>
    <cellStyle name="Comma 161 2 3" xfId="2994"/>
    <cellStyle name="Comma 161 2 4" xfId="5021"/>
    <cellStyle name="Comma 161 2 5" xfId="7670"/>
    <cellStyle name="Comma 161 3" xfId="1533"/>
    <cellStyle name="Comma 161 3 2" xfId="3561"/>
    <cellStyle name="Comma 161 3 3" xfId="5591"/>
    <cellStyle name="Comma 161 4" xfId="2548"/>
    <cellStyle name="Comma 161 5" xfId="4575"/>
    <cellStyle name="Comma 161 6" xfId="7225"/>
    <cellStyle name="Comma 162" xfId="509"/>
    <cellStyle name="Comma 162 2" xfId="963"/>
    <cellStyle name="Comma 162 2 2" xfId="1980"/>
    <cellStyle name="Comma 162 2 2 2" xfId="4008"/>
    <cellStyle name="Comma 162 2 2 3" xfId="6038"/>
    <cellStyle name="Comma 162 2 3" xfId="2995"/>
    <cellStyle name="Comma 162 2 4" xfId="5022"/>
    <cellStyle name="Comma 162 2 5" xfId="7671"/>
    <cellStyle name="Comma 162 3" xfId="1534"/>
    <cellStyle name="Comma 162 3 2" xfId="3562"/>
    <cellStyle name="Comma 162 3 3" xfId="5592"/>
    <cellStyle name="Comma 162 4" xfId="2549"/>
    <cellStyle name="Comma 162 5" xfId="4576"/>
    <cellStyle name="Comma 162 6" xfId="7226"/>
    <cellStyle name="Comma 163" xfId="510"/>
    <cellStyle name="Comma 163 2" xfId="964"/>
    <cellStyle name="Comma 163 2 2" xfId="1981"/>
    <cellStyle name="Comma 163 2 2 2" xfId="4009"/>
    <cellStyle name="Comma 163 2 2 3" xfId="6039"/>
    <cellStyle name="Comma 163 2 3" xfId="2996"/>
    <cellStyle name="Comma 163 2 4" xfId="5023"/>
    <cellStyle name="Comma 163 2 5" xfId="7672"/>
    <cellStyle name="Comma 163 3" xfId="1535"/>
    <cellStyle name="Comma 163 3 2" xfId="3563"/>
    <cellStyle name="Comma 163 3 3" xfId="5593"/>
    <cellStyle name="Comma 163 4" xfId="2550"/>
    <cellStyle name="Comma 163 5" xfId="4577"/>
    <cellStyle name="Comma 163 6" xfId="7227"/>
    <cellStyle name="Comma 164" xfId="511"/>
    <cellStyle name="Comma 164 2" xfId="965"/>
    <cellStyle name="Comma 164 2 2" xfId="1982"/>
    <cellStyle name="Comma 164 2 2 2" xfId="4010"/>
    <cellStyle name="Comma 164 2 2 3" xfId="6040"/>
    <cellStyle name="Comma 164 2 3" xfId="2997"/>
    <cellStyle name="Comma 164 2 4" xfId="5024"/>
    <cellStyle name="Comma 164 2 5" xfId="7673"/>
    <cellStyle name="Comma 164 3" xfId="1536"/>
    <cellStyle name="Comma 164 3 2" xfId="3564"/>
    <cellStyle name="Comma 164 3 3" xfId="5594"/>
    <cellStyle name="Comma 164 4" xfId="2551"/>
    <cellStyle name="Comma 164 5" xfId="4578"/>
    <cellStyle name="Comma 164 6" xfId="7228"/>
    <cellStyle name="Comma 165" xfId="512"/>
    <cellStyle name="Comma 165 2" xfId="966"/>
    <cellStyle name="Comma 165 2 2" xfId="1983"/>
    <cellStyle name="Comma 165 2 2 2" xfId="4011"/>
    <cellStyle name="Comma 165 2 2 3" xfId="6041"/>
    <cellStyle name="Comma 165 2 3" xfId="2998"/>
    <cellStyle name="Comma 165 2 4" xfId="5025"/>
    <cellStyle name="Comma 165 2 5" xfId="7674"/>
    <cellStyle name="Comma 165 3" xfId="1537"/>
    <cellStyle name="Comma 165 3 2" xfId="3565"/>
    <cellStyle name="Comma 165 3 3" xfId="5595"/>
    <cellStyle name="Comma 165 4" xfId="2552"/>
    <cellStyle name="Comma 165 5" xfId="4579"/>
    <cellStyle name="Comma 165 6" xfId="7229"/>
    <cellStyle name="Comma 166" xfId="513"/>
    <cellStyle name="Comma 166 2" xfId="967"/>
    <cellStyle name="Comma 166 2 2" xfId="1984"/>
    <cellStyle name="Comma 166 2 2 2" xfId="4012"/>
    <cellStyle name="Comma 166 2 2 3" xfId="6042"/>
    <cellStyle name="Comma 166 2 3" xfId="2999"/>
    <cellStyle name="Comma 166 2 4" xfId="5026"/>
    <cellStyle name="Comma 166 2 5" xfId="7675"/>
    <cellStyle name="Comma 166 3" xfId="1538"/>
    <cellStyle name="Comma 166 3 2" xfId="3566"/>
    <cellStyle name="Comma 166 3 3" xfId="5596"/>
    <cellStyle name="Comma 166 4" xfId="2553"/>
    <cellStyle name="Comma 166 5" xfId="4580"/>
    <cellStyle name="Comma 166 6" xfId="7230"/>
    <cellStyle name="Comma 167" xfId="514"/>
    <cellStyle name="Comma 167 2" xfId="968"/>
    <cellStyle name="Comma 167 2 2" xfId="1985"/>
    <cellStyle name="Comma 167 2 2 2" xfId="4013"/>
    <cellStyle name="Comma 167 2 2 3" xfId="6043"/>
    <cellStyle name="Comma 167 2 3" xfId="3000"/>
    <cellStyle name="Comma 167 2 4" xfId="5027"/>
    <cellStyle name="Comma 167 2 5" xfId="7676"/>
    <cellStyle name="Comma 167 3" xfId="1539"/>
    <cellStyle name="Comma 167 3 2" xfId="3567"/>
    <cellStyle name="Comma 167 3 3" xfId="5597"/>
    <cellStyle name="Comma 167 4" xfId="2554"/>
    <cellStyle name="Comma 167 5" xfId="4581"/>
    <cellStyle name="Comma 167 6" xfId="7231"/>
    <cellStyle name="Comma 168" xfId="515"/>
    <cellStyle name="Comma 168 2" xfId="969"/>
    <cellStyle name="Comma 168 2 2" xfId="1986"/>
    <cellStyle name="Comma 168 2 2 2" xfId="4014"/>
    <cellStyle name="Comma 168 2 2 3" xfId="6044"/>
    <cellStyle name="Comma 168 2 3" xfId="3001"/>
    <cellStyle name="Comma 168 2 4" xfId="5028"/>
    <cellStyle name="Comma 168 2 5" xfId="7677"/>
    <cellStyle name="Comma 168 3" xfId="1540"/>
    <cellStyle name="Comma 168 3 2" xfId="3568"/>
    <cellStyle name="Comma 168 3 3" xfId="5598"/>
    <cellStyle name="Comma 168 4" xfId="2555"/>
    <cellStyle name="Comma 168 5" xfId="4582"/>
    <cellStyle name="Comma 168 6" xfId="7232"/>
    <cellStyle name="Comma 169" xfId="516"/>
    <cellStyle name="Comma 169 2" xfId="970"/>
    <cellStyle name="Comma 169 2 2" xfId="1987"/>
    <cellStyle name="Comma 169 2 2 2" xfId="4015"/>
    <cellStyle name="Comma 169 2 2 3" xfId="6045"/>
    <cellStyle name="Comma 169 2 3" xfId="3002"/>
    <cellStyle name="Comma 169 2 4" xfId="5029"/>
    <cellStyle name="Comma 169 2 5" xfId="7678"/>
    <cellStyle name="Comma 169 3" xfId="1541"/>
    <cellStyle name="Comma 169 3 2" xfId="3569"/>
    <cellStyle name="Comma 169 3 3" xfId="5599"/>
    <cellStyle name="Comma 169 4" xfId="2556"/>
    <cellStyle name="Comma 169 5" xfId="4583"/>
    <cellStyle name="Comma 169 6" xfId="7233"/>
    <cellStyle name="Comma 17" xfId="295"/>
    <cellStyle name="Comma 17 2" xfId="517"/>
    <cellStyle name="Comma 17 2 2" xfId="971"/>
    <cellStyle name="Comma 17 2 2 2" xfId="1988"/>
    <cellStyle name="Comma 17 2 2 2 2" xfId="4016"/>
    <cellStyle name="Comma 17 2 2 2 3" xfId="6046"/>
    <cellStyle name="Comma 17 2 2 3" xfId="3003"/>
    <cellStyle name="Comma 17 2 2 4" xfId="5030"/>
    <cellStyle name="Comma 17 2 2 5" xfId="7679"/>
    <cellStyle name="Comma 17 2 3" xfId="1542"/>
    <cellStyle name="Comma 17 2 3 2" xfId="3570"/>
    <cellStyle name="Comma 17 2 3 3" xfId="5600"/>
    <cellStyle name="Comma 17 2 4" xfId="2557"/>
    <cellStyle name="Comma 17 2 5" xfId="4584"/>
    <cellStyle name="Comma 17 2 6" xfId="6432"/>
    <cellStyle name="Comma 17 2 7" xfId="7234"/>
    <cellStyle name="Comma 17 3" xfId="761"/>
    <cellStyle name="Comma 17 3 2" xfId="1778"/>
    <cellStyle name="Comma 17 3 2 2" xfId="3806"/>
    <cellStyle name="Comma 17 3 2 3" xfId="5836"/>
    <cellStyle name="Comma 17 3 3" xfId="2793"/>
    <cellStyle name="Comma 17 3 4" xfId="4820"/>
    <cellStyle name="Comma 17 3 5" xfId="6433"/>
    <cellStyle name="Comma 17 3 6" xfId="7469"/>
    <cellStyle name="Comma 17 4" xfId="1204"/>
    <cellStyle name="Comma 17 4 2" xfId="2219"/>
    <cellStyle name="Comma 17 4 2 2" xfId="4247"/>
    <cellStyle name="Comma 17 4 2 3" xfId="6277"/>
    <cellStyle name="Comma 17 4 3" xfId="3234"/>
    <cellStyle name="Comma 17 4 4" xfId="5261"/>
    <cellStyle name="Comma 17 4 5" xfId="7910"/>
    <cellStyle name="Comma 17 5" xfId="1329"/>
    <cellStyle name="Comma 17 5 2" xfId="3357"/>
    <cellStyle name="Comma 17 5 3" xfId="5387"/>
    <cellStyle name="Comma 17 6" xfId="2344"/>
    <cellStyle name="Comma 17 7" xfId="4371"/>
    <cellStyle name="Comma 17 8" xfId="6431"/>
    <cellStyle name="Comma 17 9" xfId="7021"/>
    <cellStyle name="Comma 170" xfId="518"/>
    <cellStyle name="Comma 170 2" xfId="972"/>
    <cellStyle name="Comma 170 2 2" xfId="1989"/>
    <cellStyle name="Comma 170 2 2 2" xfId="4017"/>
    <cellStyle name="Comma 170 2 2 3" xfId="6047"/>
    <cellStyle name="Comma 170 2 3" xfId="3004"/>
    <cellStyle name="Comma 170 2 4" xfId="5031"/>
    <cellStyle name="Comma 170 2 5" xfId="7680"/>
    <cellStyle name="Comma 170 3" xfId="1543"/>
    <cellStyle name="Comma 170 3 2" xfId="3571"/>
    <cellStyle name="Comma 170 3 3" xfId="5601"/>
    <cellStyle name="Comma 170 4" xfId="2558"/>
    <cellStyle name="Comma 170 5" xfId="4585"/>
    <cellStyle name="Comma 170 6" xfId="7235"/>
    <cellStyle name="Comma 171" xfId="519"/>
    <cellStyle name="Comma 171 2" xfId="973"/>
    <cellStyle name="Comma 171 2 2" xfId="1990"/>
    <cellStyle name="Comma 171 2 2 2" xfId="4018"/>
    <cellStyle name="Comma 171 2 2 3" xfId="6048"/>
    <cellStyle name="Comma 171 2 3" xfId="3005"/>
    <cellStyle name="Comma 171 2 4" xfId="5032"/>
    <cellStyle name="Comma 171 2 5" xfId="7681"/>
    <cellStyle name="Comma 171 3" xfId="1544"/>
    <cellStyle name="Comma 171 3 2" xfId="3572"/>
    <cellStyle name="Comma 171 3 3" xfId="5602"/>
    <cellStyle name="Comma 171 4" xfId="2559"/>
    <cellStyle name="Comma 171 5" xfId="4586"/>
    <cellStyle name="Comma 171 6" xfId="7236"/>
    <cellStyle name="Comma 172" xfId="520"/>
    <cellStyle name="Comma 172 2" xfId="974"/>
    <cellStyle name="Comma 172 2 2" xfId="1991"/>
    <cellStyle name="Comma 172 2 2 2" xfId="4019"/>
    <cellStyle name="Comma 172 2 2 3" xfId="6049"/>
    <cellStyle name="Comma 172 2 3" xfId="3006"/>
    <cellStyle name="Comma 172 2 4" xfId="5033"/>
    <cellStyle name="Comma 172 2 5" xfId="7682"/>
    <cellStyle name="Comma 172 3" xfId="1545"/>
    <cellStyle name="Comma 172 3 2" xfId="3573"/>
    <cellStyle name="Comma 172 3 3" xfId="5603"/>
    <cellStyle name="Comma 172 4" xfId="2560"/>
    <cellStyle name="Comma 172 5" xfId="4587"/>
    <cellStyle name="Comma 172 6" xfId="7237"/>
    <cellStyle name="Comma 173" xfId="521"/>
    <cellStyle name="Comma 173 2" xfId="975"/>
    <cellStyle name="Comma 173 2 2" xfId="1992"/>
    <cellStyle name="Comma 173 2 2 2" xfId="4020"/>
    <cellStyle name="Comma 173 2 2 3" xfId="6050"/>
    <cellStyle name="Comma 173 2 3" xfId="3007"/>
    <cellStyle name="Comma 173 2 4" xfId="5034"/>
    <cellStyle name="Comma 173 2 5" xfId="7683"/>
    <cellStyle name="Comma 173 3" xfId="1546"/>
    <cellStyle name="Comma 173 3 2" xfId="3574"/>
    <cellStyle name="Comma 173 3 3" xfId="5604"/>
    <cellStyle name="Comma 173 4" xfId="2561"/>
    <cellStyle name="Comma 173 5" xfId="4588"/>
    <cellStyle name="Comma 173 6" xfId="7238"/>
    <cellStyle name="Comma 174" xfId="522"/>
    <cellStyle name="Comma 174 2" xfId="976"/>
    <cellStyle name="Comma 174 2 2" xfId="1993"/>
    <cellStyle name="Comma 174 2 2 2" xfId="4021"/>
    <cellStyle name="Comma 174 2 2 3" xfId="6051"/>
    <cellStyle name="Comma 174 2 3" xfId="3008"/>
    <cellStyle name="Comma 174 2 4" xfId="5035"/>
    <cellStyle name="Comma 174 2 5" xfId="7684"/>
    <cellStyle name="Comma 174 3" xfId="1547"/>
    <cellStyle name="Comma 174 3 2" xfId="3575"/>
    <cellStyle name="Comma 174 3 3" xfId="5605"/>
    <cellStyle name="Comma 174 4" xfId="2562"/>
    <cellStyle name="Comma 174 5" xfId="4589"/>
    <cellStyle name="Comma 174 6" xfId="7239"/>
    <cellStyle name="Comma 175" xfId="523"/>
    <cellStyle name="Comma 175 2" xfId="977"/>
    <cellStyle name="Comma 175 2 2" xfId="1994"/>
    <cellStyle name="Comma 175 2 2 2" xfId="4022"/>
    <cellStyle name="Comma 175 2 2 3" xfId="6052"/>
    <cellStyle name="Comma 175 2 3" xfId="3009"/>
    <cellStyle name="Comma 175 2 4" xfId="5036"/>
    <cellStyle name="Comma 175 2 5" xfId="7685"/>
    <cellStyle name="Comma 175 3" xfId="1548"/>
    <cellStyle name="Comma 175 3 2" xfId="3576"/>
    <cellStyle name="Comma 175 3 3" xfId="5606"/>
    <cellStyle name="Comma 175 4" xfId="2563"/>
    <cellStyle name="Comma 175 5" xfId="4590"/>
    <cellStyle name="Comma 175 6" xfId="7240"/>
    <cellStyle name="Comma 176" xfId="524"/>
    <cellStyle name="Comma 176 2" xfId="978"/>
    <cellStyle name="Comma 176 2 2" xfId="1995"/>
    <cellStyle name="Comma 176 2 2 2" xfId="4023"/>
    <cellStyle name="Comma 176 2 2 3" xfId="6053"/>
    <cellStyle name="Comma 176 2 3" xfId="3010"/>
    <cellStyle name="Comma 176 2 4" xfId="5037"/>
    <cellStyle name="Comma 176 2 5" xfId="7686"/>
    <cellStyle name="Comma 176 3" xfId="1549"/>
    <cellStyle name="Comma 176 3 2" xfId="3577"/>
    <cellStyle name="Comma 176 3 3" xfId="5607"/>
    <cellStyle name="Comma 176 4" xfId="2564"/>
    <cellStyle name="Comma 176 5" xfId="4591"/>
    <cellStyle name="Comma 176 6" xfId="7241"/>
    <cellStyle name="Comma 177" xfId="525"/>
    <cellStyle name="Comma 177 2" xfId="979"/>
    <cellStyle name="Comma 177 2 2" xfId="1996"/>
    <cellStyle name="Comma 177 2 2 2" xfId="4024"/>
    <cellStyle name="Comma 177 2 2 3" xfId="6054"/>
    <cellStyle name="Comma 177 2 3" xfId="3011"/>
    <cellStyle name="Comma 177 2 4" xfId="5038"/>
    <cellStyle name="Comma 177 2 5" xfId="7687"/>
    <cellStyle name="Comma 177 3" xfId="1550"/>
    <cellStyle name="Comma 177 3 2" xfId="3578"/>
    <cellStyle name="Comma 177 3 3" xfId="5608"/>
    <cellStyle name="Comma 177 4" xfId="2565"/>
    <cellStyle name="Comma 177 5" xfId="4592"/>
    <cellStyle name="Comma 177 6" xfId="7242"/>
    <cellStyle name="Comma 178" xfId="526"/>
    <cellStyle name="Comma 178 2" xfId="980"/>
    <cellStyle name="Comma 178 2 2" xfId="1997"/>
    <cellStyle name="Comma 178 2 2 2" xfId="4025"/>
    <cellStyle name="Comma 178 2 2 3" xfId="6055"/>
    <cellStyle name="Comma 178 2 3" xfId="3012"/>
    <cellStyle name="Comma 178 2 4" xfId="5039"/>
    <cellStyle name="Comma 178 2 5" xfId="7688"/>
    <cellStyle name="Comma 178 3" xfId="1551"/>
    <cellStyle name="Comma 178 3 2" xfId="3579"/>
    <cellStyle name="Comma 178 3 3" xfId="5609"/>
    <cellStyle name="Comma 178 4" xfId="2566"/>
    <cellStyle name="Comma 178 5" xfId="4593"/>
    <cellStyle name="Comma 178 6" xfId="7243"/>
    <cellStyle name="Comma 179" xfId="527"/>
    <cellStyle name="Comma 179 2" xfId="981"/>
    <cellStyle name="Comma 179 2 2" xfId="1998"/>
    <cellStyle name="Comma 179 2 2 2" xfId="4026"/>
    <cellStyle name="Comma 179 2 2 3" xfId="6056"/>
    <cellStyle name="Comma 179 2 3" xfId="3013"/>
    <cellStyle name="Comma 179 2 4" xfId="5040"/>
    <cellStyle name="Comma 179 2 5" xfId="7689"/>
    <cellStyle name="Comma 179 3" xfId="1552"/>
    <cellStyle name="Comma 179 3 2" xfId="3580"/>
    <cellStyle name="Comma 179 3 3" xfId="5610"/>
    <cellStyle name="Comma 179 4" xfId="2567"/>
    <cellStyle name="Comma 179 5" xfId="4594"/>
    <cellStyle name="Comma 179 6" xfId="7244"/>
    <cellStyle name="Comma 18" xfId="316"/>
    <cellStyle name="Comma 18 2" xfId="528"/>
    <cellStyle name="Comma 18 2 2" xfId="982"/>
    <cellStyle name="Comma 18 2 2 2" xfId="1999"/>
    <cellStyle name="Comma 18 2 2 2 2" xfId="4027"/>
    <cellStyle name="Comma 18 2 2 2 3" xfId="6057"/>
    <cellStyle name="Comma 18 2 2 3" xfId="3014"/>
    <cellStyle name="Comma 18 2 2 4" xfId="5041"/>
    <cellStyle name="Comma 18 2 2 5" xfId="7690"/>
    <cellStyle name="Comma 18 2 3" xfId="1553"/>
    <cellStyle name="Comma 18 2 3 2" xfId="3581"/>
    <cellStyle name="Comma 18 2 3 3" xfId="5611"/>
    <cellStyle name="Comma 18 2 4" xfId="2568"/>
    <cellStyle name="Comma 18 2 5" xfId="4595"/>
    <cellStyle name="Comma 18 2 6" xfId="6435"/>
    <cellStyle name="Comma 18 2 7" xfId="7245"/>
    <cellStyle name="Comma 18 3" xfId="782"/>
    <cellStyle name="Comma 18 3 2" xfId="1799"/>
    <cellStyle name="Comma 18 3 2 2" xfId="3827"/>
    <cellStyle name="Comma 18 3 2 3" xfId="5857"/>
    <cellStyle name="Comma 18 3 3" xfId="2814"/>
    <cellStyle name="Comma 18 3 4" xfId="4841"/>
    <cellStyle name="Comma 18 3 5" xfId="6436"/>
    <cellStyle name="Comma 18 3 6" xfId="7490"/>
    <cellStyle name="Comma 18 4" xfId="1225"/>
    <cellStyle name="Comma 18 4 2" xfId="2240"/>
    <cellStyle name="Comma 18 4 2 2" xfId="4268"/>
    <cellStyle name="Comma 18 4 2 3" xfId="6298"/>
    <cellStyle name="Comma 18 4 3" xfId="3255"/>
    <cellStyle name="Comma 18 4 4" xfId="5282"/>
    <cellStyle name="Comma 18 4 5" xfId="7931"/>
    <cellStyle name="Comma 18 5" xfId="1350"/>
    <cellStyle name="Comma 18 5 2" xfId="3378"/>
    <cellStyle name="Comma 18 5 3" xfId="5408"/>
    <cellStyle name="Comma 18 6" xfId="2365"/>
    <cellStyle name="Comma 18 7" xfId="4392"/>
    <cellStyle name="Comma 18 8" xfId="6434"/>
    <cellStyle name="Comma 18 9" xfId="7042"/>
    <cellStyle name="Comma 180" xfId="529"/>
    <cellStyle name="Comma 180 2" xfId="983"/>
    <cellStyle name="Comma 180 2 2" xfId="2000"/>
    <cellStyle name="Comma 180 2 2 2" xfId="4028"/>
    <cellStyle name="Comma 180 2 2 3" xfId="6058"/>
    <cellStyle name="Comma 180 2 3" xfId="3015"/>
    <cellStyle name="Comma 180 2 4" xfId="5042"/>
    <cellStyle name="Comma 180 2 5" xfId="7691"/>
    <cellStyle name="Comma 180 3" xfId="1554"/>
    <cellStyle name="Comma 180 3 2" xfId="3582"/>
    <cellStyle name="Comma 180 3 3" xfId="5612"/>
    <cellStyle name="Comma 180 4" xfId="2569"/>
    <cellStyle name="Comma 180 5" xfId="4596"/>
    <cellStyle name="Comma 180 6" xfId="7246"/>
    <cellStyle name="Comma 181" xfId="530"/>
    <cellStyle name="Comma 181 2" xfId="984"/>
    <cellStyle name="Comma 181 2 2" xfId="2001"/>
    <cellStyle name="Comma 181 2 2 2" xfId="4029"/>
    <cellStyle name="Comma 181 2 2 3" xfId="6059"/>
    <cellStyle name="Comma 181 2 3" xfId="3016"/>
    <cellStyle name="Comma 181 2 4" xfId="5043"/>
    <cellStyle name="Comma 181 2 5" xfId="7692"/>
    <cellStyle name="Comma 181 3" xfId="1555"/>
    <cellStyle name="Comma 181 3 2" xfId="3583"/>
    <cellStyle name="Comma 181 3 3" xfId="5613"/>
    <cellStyle name="Comma 181 4" xfId="2570"/>
    <cellStyle name="Comma 181 5" xfId="4597"/>
    <cellStyle name="Comma 181 6" xfId="7247"/>
    <cellStyle name="Comma 182" xfId="531"/>
    <cellStyle name="Comma 182 2" xfId="985"/>
    <cellStyle name="Comma 182 2 2" xfId="2002"/>
    <cellStyle name="Comma 182 2 2 2" xfId="4030"/>
    <cellStyle name="Comma 182 2 2 3" xfId="6060"/>
    <cellStyle name="Comma 182 2 3" xfId="3017"/>
    <cellStyle name="Comma 182 2 4" xfId="5044"/>
    <cellStyle name="Comma 182 2 5" xfId="7693"/>
    <cellStyle name="Comma 182 3" xfId="1556"/>
    <cellStyle name="Comma 182 3 2" xfId="3584"/>
    <cellStyle name="Comma 182 3 3" xfId="5614"/>
    <cellStyle name="Comma 182 4" xfId="2571"/>
    <cellStyle name="Comma 182 5" xfId="4598"/>
    <cellStyle name="Comma 182 6" xfId="7248"/>
    <cellStyle name="Comma 183" xfId="532"/>
    <cellStyle name="Comma 183 2" xfId="986"/>
    <cellStyle name="Comma 183 2 2" xfId="2003"/>
    <cellStyle name="Comma 183 2 2 2" xfId="4031"/>
    <cellStyle name="Comma 183 2 2 3" xfId="6061"/>
    <cellStyle name="Comma 183 2 3" xfId="3018"/>
    <cellStyle name="Comma 183 2 4" xfId="5045"/>
    <cellStyle name="Comma 183 2 5" xfId="7694"/>
    <cellStyle name="Comma 183 3" xfId="1557"/>
    <cellStyle name="Comma 183 3 2" xfId="3585"/>
    <cellStyle name="Comma 183 3 3" xfId="5615"/>
    <cellStyle name="Comma 183 4" xfId="2572"/>
    <cellStyle name="Comma 183 5" xfId="4599"/>
    <cellStyle name="Comma 183 6" xfId="7249"/>
    <cellStyle name="Comma 184" xfId="533"/>
    <cellStyle name="Comma 184 2" xfId="987"/>
    <cellStyle name="Comma 184 2 2" xfId="2004"/>
    <cellStyle name="Comma 184 2 2 2" xfId="4032"/>
    <cellStyle name="Comma 184 2 2 3" xfId="6062"/>
    <cellStyle name="Comma 184 2 3" xfId="3019"/>
    <cellStyle name="Comma 184 2 4" xfId="5046"/>
    <cellStyle name="Comma 184 2 5" xfId="7695"/>
    <cellStyle name="Comma 184 3" xfId="1558"/>
    <cellStyle name="Comma 184 3 2" xfId="3586"/>
    <cellStyle name="Comma 184 3 3" xfId="5616"/>
    <cellStyle name="Comma 184 4" xfId="2573"/>
    <cellStyle name="Comma 184 5" xfId="4600"/>
    <cellStyle name="Comma 184 6" xfId="7250"/>
    <cellStyle name="Comma 185" xfId="534"/>
    <cellStyle name="Comma 185 2" xfId="988"/>
    <cellStyle name="Comma 185 2 2" xfId="2005"/>
    <cellStyle name="Comma 185 2 2 2" xfId="4033"/>
    <cellStyle name="Comma 185 2 2 3" xfId="6063"/>
    <cellStyle name="Comma 185 2 3" xfId="3020"/>
    <cellStyle name="Comma 185 2 4" xfId="5047"/>
    <cellStyle name="Comma 185 2 5" xfId="7696"/>
    <cellStyle name="Comma 185 3" xfId="1559"/>
    <cellStyle name="Comma 185 3 2" xfId="3587"/>
    <cellStyle name="Comma 185 3 3" xfId="5617"/>
    <cellStyle name="Comma 185 4" xfId="2574"/>
    <cellStyle name="Comma 185 5" xfId="4601"/>
    <cellStyle name="Comma 185 6" xfId="7251"/>
    <cellStyle name="Comma 186" xfId="535"/>
    <cellStyle name="Comma 186 2" xfId="989"/>
    <cellStyle name="Comma 186 2 2" xfId="2006"/>
    <cellStyle name="Comma 186 2 2 2" xfId="4034"/>
    <cellStyle name="Comma 186 2 2 3" xfId="6064"/>
    <cellStyle name="Comma 186 2 3" xfId="3021"/>
    <cellStyle name="Comma 186 2 4" xfId="5048"/>
    <cellStyle name="Comma 186 2 5" xfId="7697"/>
    <cellStyle name="Comma 186 3" xfId="1560"/>
    <cellStyle name="Comma 186 3 2" xfId="3588"/>
    <cellStyle name="Comma 186 3 3" xfId="5618"/>
    <cellStyle name="Comma 186 4" xfId="2575"/>
    <cellStyle name="Comma 186 5" xfId="4602"/>
    <cellStyle name="Comma 186 6" xfId="7252"/>
    <cellStyle name="Comma 187" xfId="536"/>
    <cellStyle name="Comma 187 2" xfId="990"/>
    <cellStyle name="Comma 187 2 2" xfId="2007"/>
    <cellStyle name="Comma 187 2 2 2" xfId="4035"/>
    <cellStyle name="Comma 187 2 2 3" xfId="6065"/>
    <cellStyle name="Comma 187 2 3" xfId="3022"/>
    <cellStyle name="Comma 187 2 4" xfId="5049"/>
    <cellStyle name="Comma 187 2 5" xfId="7698"/>
    <cellStyle name="Comma 187 3" xfId="1561"/>
    <cellStyle name="Comma 187 3 2" xfId="3589"/>
    <cellStyle name="Comma 187 3 3" xfId="5619"/>
    <cellStyle name="Comma 187 4" xfId="2576"/>
    <cellStyle name="Comma 187 5" xfId="4603"/>
    <cellStyle name="Comma 187 6" xfId="7253"/>
    <cellStyle name="Comma 188" xfId="537"/>
    <cellStyle name="Comma 188 2" xfId="991"/>
    <cellStyle name="Comma 188 2 2" xfId="2008"/>
    <cellStyle name="Comma 188 2 2 2" xfId="4036"/>
    <cellStyle name="Comma 188 2 2 3" xfId="6066"/>
    <cellStyle name="Comma 188 2 3" xfId="3023"/>
    <cellStyle name="Comma 188 2 4" xfId="5050"/>
    <cellStyle name="Comma 188 2 5" xfId="7699"/>
    <cellStyle name="Comma 188 3" xfId="1562"/>
    <cellStyle name="Comma 188 3 2" xfId="3590"/>
    <cellStyle name="Comma 188 3 3" xfId="5620"/>
    <cellStyle name="Comma 188 4" xfId="2577"/>
    <cellStyle name="Comma 188 5" xfId="4604"/>
    <cellStyle name="Comma 188 6" xfId="7254"/>
    <cellStyle name="Comma 189" xfId="538"/>
    <cellStyle name="Comma 189 2" xfId="992"/>
    <cellStyle name="Comma 189 2 2" xfId="2009"/>
    <cellStyle name="Comma 189 2 2 2" xfId="4037"/>
    <cellStyle name="Comma 189 2 2 3" xfId="6067"/>
    <cellStyle name="Comma 189 2 3" xfId="3024"/>
    <cellStyle name="Comma 189 2 4" xfId="5051"/>
    <cellStyle name="Comma 189 2 5" xfId="7700"/>
    <cellStyle name="Comma 189 3" xfId="1563"/>
    <cellStyle name="Comma 189 3 2" xfId="3591"/>
    <cellStyle name="Comma 189 3 3" xfId="5621"/>
    <cellStyle name="Comma 189 4" xfId="2578"/>
    <cellStyle name="Comma 189 5" xfId="4605"/>
    <cellStyle name="Comma 189 6" xfId="7255"/>
    <cellStyle name="Comma 19" xfId="305"/>
    <cellStyle name="Comma 19 2" xfId="539"/>
    <cellStyle name="Comma 19 2 2" xfId="993"/>
    <cellStyle name="Comma 19 2 2 2" xfId="2010"/>
    <cellStyle name="Comma 19 2 2 2 2" xfId="4038"/>
    <cellStyle name="Comma 19 2 2 2 3" xfId="6068"/>
    <cellStyle name="Comma 19 2 2 3" xfId="3025"/>
    <cellStyle name="Comma 19 2 2 4" xfId="5052"/>
    <cellStyle name="Comma 19 2 2 5" xfId="7701"/>
    <cellStyle name="Comma 19 2 3" xfId="1564"/>
    <cellStyle name="Comma 19 2 3 2" xfId="3592"/>
    <cellStyle name="Comma 19 2 3 3" xfId="5622"/>
    <cellStyle name="Comma 19 2 4" xfId="2579"/>
    <cellStyle name="Comma 19 2 5" xfId="4606"/>
    <cellStyle name="Comma 19 2 6" xfId="6438"/>
    <cellStyle name="Comma 19 2 7" xfId="7256"/>
    <cellStyle name="Comma 19 3" xfId="771"/>
    <cellStyle name="Comma 19 3 2" xfId="1788"/>
    <cellStyle name="Comma 19 3 2 2" xfId="3816"/>
    <cellStyle name="Comma 19 3 2 3" xfId="5846"/>
    <cellStyle name="Comma 19 3 3" xfId="2803"/>
    <cellStyle name="Comma 19 3 4" xfId="4830"/>
    <cellStyle name="Comma 19 3 5" xfId="6439"/>
    <cellStyle name="Comma 19 3 6" xfId="7479"/>
    <cellStyle name="Comma 19 4" xfId="1214"/>
    <cellStyle name="Comma 19 4 2" xfId="2229"/>
    <cellStyle name="Comma 19 4 2 2" xfId="4257"/>
    <cellStyle name="Comma 19 4 2 3" xfId="6287"/>
    <cellStyle name="Comma 19 4 3" xfId="3244"/>
    <cellStyle name="Comma 19 4 4" xfId="5271"/>
    <cellStyle name="Comma 19 4 5" xfId="7920"/>
    <cellStyle name="Comma 19 5" xfId="1339"/>
    <cellStyle name="Comma 19 5 2" xfId="3367"/>
    <cellStyle name="Comma 19 5 3" xfId="5397"/>
    <cellStyle name="Comma 19 6" xfId="2354"/>
    <cellStyle name="Comma 19 7" xfId="4381"/>
    <cellStyle name="Comma 19 8" xfId="6437"/>
    <cellStyle name="Comma 19 9" xfId="7031"/>
    <cellStyle name="Comma 190" xfId="540"/>
    <cellStyle name="Comma 190 2" xfId="994"/>
    <cellStyle name="Comma 190 2 2" xfId="2011"/>
    <cellStyle name="Comma 190 2 2 2" xfId="4039"/>
    <cellStyle name="Comma 190 2 2 3" xfId="6069"/>
    <cellStyle name="Comma 190 2 3" xfId="3026"/>
    <cellStyle name="Comma 190 2 4" xfId="5053"/>
    <cellStyle name="Comma 190 2 5" xfId="7702"/>
    <cellStyle name="Comma 190 3" xfId="1565"/>
    <cellStyle name="Comma 190 3 2" xfId="3593"/>
    <cellStyle name="Comma 190 3 3" xfId="5623"/>
    <cellStyle name="Comma 190 4" xfId="2580"/>
    <cellStyle name="Comma 190 5" xfId="4607"/>
    <cellStyle name="Comma 190 6" xfId="7257"/>
    <cellStyle name="Comma 191" xfId="541"/>
    <cellStyle name="Comma 191 2" xfId="995"/>
    <cellStyle name="Comma 191 2 2" xfId="2012"/>
    <cellStyle name="Comma 191 2 2 2" xfId="4040"/>
    <cellStyle name="Comma 191 2 2 3" xfId="6070"/>
    <cellStyle name="Comma 191 2 3" xfId="3027"/>
    <cellStyle name="Comma 191 2 4" xfId="5054"/>
    <cellStyle name="Comma 191 2 5" xfId="7703"/>
    <cellStyle name="Comma 191 3" xfId="1566"/>
    <cellStyle name="Comma 191 3 2" xfId="3594"/>
    <cellStyle name="Comma 191 3 3" xfId="5624"/>
    <cellStyle name="Comma 191 4" xfId="2581"/>
    <cellStyle name="Comma 191 5" xfId="4608"/>
    <cellStyle name="Comma 191 6" xfId="7258"/>
    <cellStyle name="Comma 192" xfId="542"/>
    <cellStyle name="Comma 192 2" xfId="996"/>
    <cellStyle name="Comma 192 2 2" xfId="2013"/>
    <cellStyle name="Comma 192 2 2 2" xfId="4041"/>
    <cellStyle name="Comma 192 2 2 3" xfId="6071"/>
    <cellStyle name="Comma 192 2 3" xfId="3028"/>
    <cellStyle name="Comma 192 2 4" xfId="5055"/>
    <cellStyle name="Comma 192 2 5" xfId="7704"/>
    <cellStyle name="Comma 192 3" xfId="1567"/>
    <cellStyle name="Comma 192 3 2" xfId="3595"/>
    <cellStyle name="Comma 192 3 3" xfId="5625"/>
    <cellStyle name="Comma 192 4" xfId="2582"/>
    <cellStyle name="Comma 192 5" xfId="4609"/>
    <cellStyle name="Comma 192 6" xfId="7259"/>
    <cellStyle name="Comma 193" xfId="690"/>
    <cellStyle name="Comma 193 2" xfId="1136"/>
    <cellStyle name="Comma 193 2 2" xfId="2153"/>
    <cellStyle name="Comma 193 2 2 2" xfId="4181"/>
    <cellStyle name="Comma 193 2 2 3" xfId="6211"/>
    <cellStyle name="Comma 193 2 3" xfId="3168"/>
    <cellStyle name="Comma 193 2 4" xfId="5195"/>
    <cellStyle name="Comma 193 2 5" xfId="7844"/>
    <cellStyle name="Comma 193 3" xfId="1146"/>
    <cellStyle name="Comma 193 3 2" xfId="2162"/>
    <cellStyle name="Comma 193 3 2 2" xfId="4190"/>
    <cellStyle name="Comma 193 3 2 3" xfId="6220"/>
    <cellStyle name="Comma 193 3 3" xfId="3177"/>
    <cellStyle name="Comma 193 3 4" xfId="5204"/>
    <cellStyle name="Comma 193 3 5" xfId="7853"/>
    <cellStyle name="Comma 193 4" xfId="1707"/>
    <cellStyle name="Comma 193 4 2" xfId="3735"/>
    <cellStyle name="Comma 193 4 3" xfId="5765"/>
    <cellStyle name="Comma 193 5" xfId="2722"/>
    <cellStyle name="Comma 193 6" xfId="4749"/>
    <cellStyle name="Comma 193 7" xfId="7399"/>
    <cellStyle name="Comma 194" xfId="687"/>
    <cellStyle name="Comma 194 2" xfId="1133"/>
    <cellStyle name="Comma 194 2 2" xfId="2150"/>
    <cellStyle name="Comma 194 2 2 2" xfId="4178"/>
    <cellStyle name="Comma 194 2 2 3" xfId="6208"/>
    <cellStyle name="Comma 194 2 3" xfId="3165"/>
    <cellStyle name="Comma 194 2 4" xfId="5192"/>
    <cellStyle name="Comma 194 2 5" xfId="7841"/>
    <cellStyle name="Comma 194 3" xfId="1704"/>
    <cellStyle name="Comma 194 3 2" xfId="3732"/>
    <cellStyle name="Comma 194 3 3" xfId="5762"/>
    <cellStyle name="Comma 194 4" xfId="2719"/>
    <cellStyle name="Comma 194 5" xfId="4746"/>
    <cellStyle name="Comma 194 6" xfId="7396"/>
    <cellStyle name="Comma 195" xfId="693"/>
    <cellStyle name="Comma 195 2" xfId="1710"/>
    <cellStyle name="Comma 195 2 2" xfId="3738"/>
    <cellStyle name="Comma 195 2 3" xfId="5768"/>
    <cellStyle name="Comma 195 3" xfId="2725"/>
    <cellStyle name="Comma 195 4" xfId="4752"/>
    <cellStyle name="Comma 195 5" xfId="7401"/>
    <cellStyle name="Comma 196" xfId="716"/>
    <cellStyle name="Comma 196 2" xfId="1733"/>
    <cellStyle name="Comma 196 2 2" xfId="3761"/>
    <cellStyle name="Comma 196 2 3" xfId="5791"/>
    <cellStyle name="Comma 196 3" xfId="2748"/>
    <cellStyle name="Comma 196 4" xfId="4775"/>
    <cellStyle name="Comma 196 5" xfId="7424"/>
    <cellStyle name="Comma 197" xfId="718"/>
    <cellStyle name="Comma 197 2" xfId="1735"/>
    <cellStyle name="Comma 197 2 2" xfId="3763"/>
    <cellStyle name="Comma 197 2 3" xfId="5793"/>
    <cellStyle name="Comma 197 3" xfId="2750"/>
    <cellStyle name="Comma 197 4" xfId="4777"/>
    <cellStyle name="Comma 197 5" xfId="7426"/>
    <cellStyle name="Comma 198" xfId="699"/>
    <cellStyle name="Comma 198 2" xfId="1716"/>
    <cellStyle name="Comma 198 2 2" xfId="3744"/>
    <cellStyle name="Comma 198 2 3" xfId="5774"/>
    <cellStyle name="Comma 198 3" xfId="2731"/>
    <cellStyle name="Comma 198 4" xfId="4758"/>
    <cellStyle name="Comma 198 5" xfId="7407"/>
    <cellStyle name="Comma 199" xfId="825"/>
    <cellStyle name="Comma 199 2" xfId="1842"/>
    <cellStyle name="Comma 199 2 2" xfId="3870"/>
    <cellStyle name="Comma 199 2 3" xfId="5900"/>
    <cellStyle name="Comma 199 3" xfId="2857"/>
    <cellStyle name="Comma 199 4" xfId="4884"/>
    <cellStyle name="Comma 199 5" xfId="7533"/>
    <cellStyle name="Comma 2" xfId="7"/>
    <cellStyle name="Comma 2 10" xfId="2288"/>
    <cellStyle name="Comma 2 11" xfId="4316"/>
    <cellStyle name="Comma 2 12" xfId="6345"/>
    <cellStyle name="Comma 2 13" xfId="6967"/>
    <cellStyle name="Comma 2 14" xfId="167"/>
    <cellStyle name="Comma 2 2" xfId="26"/>
    <cellStyle name="Comma 2 2 10" xfId="6968"/>
    <cellStyle name="Comma 2 2 11" xfId="168"/>
    <cellStyle name="Comma 2 2 2" xfId="364"/>
    <cellStyle name="Comma 2 2 2 2" xfId="6441"/>
    <cellStyle name="Comma 2 2 3" xfId="544"/>
    <cellStyle name="Comma 2 2 3 2" xfId="998"/>
    <cellStyle name="Comma 2 2 3 2 2" xfId="2015"/>
    <cellStyle name="Comma 2 2 3 2 2 2" xfId="4043"/>
    <cellStyle name="Comma 2 2 3 2 2 3" xfId="6073"/>
    <cellStyle name="Comma 2 2 3 2 3" xfId="3030"/>
    <cellStyle name="Comma 2 2 3 2 4" xfId="5057"/>
    <cellStyle name="Comma 2 2 3 2 5" xfId="7706"/>
    <cellStyle name="Comma 2 2 3 3" xfId="1569"/>
    <cellStyle name="Comma 2 2 3 3 2" xfId="3597"/>
    <cellStyle name="Comma 2 2 3 3 3" xfId="5627"/>
    <cellStyle name="Comma 2 2 3 4" xfId="2584"/>
    <cellStyle name="Comma 2 2 3 5" xfId="4611"/>
    <cellStyle name="Comma 2 2 3 6" xfId="6442"/>
    <cellStyle name="Comma 2 2 3 7" xfId="7261"/>
    <cellStyle name="Comma 2 2 4" xfId="697"/>
    <cellStyle name="Comma 2 2 4 2" xfId="1714"/>
    <cellStyle name="Comma 2 2 4 2 2" xfId="3742"/>
    <cellStyle name="Comma 2 2 4 2 3" xfId="5772"/>
    <cellStyle name="Comma 2 2 4 3" xfId="2729"/>
    <cellStyle name="Comma 2 2 4 4" xfId="4756"/>
    <cellStyle name="Comma 2 2 4 5" xfId="6443"/>
    <cellStyle name="Comma 2 2 4 6" xfId="7405"/>
    <cellStyle name="Comma 2 2 5" xfId="1144"/>
    <cellStyle name="Comma 2 2 5 2" xfId="2161"/>
    <cellStyle name="Comma 2 2 5 2 2" xfId="4189"/>
    <cellStyle name="Comma 2 2 5 2 3" xfId="6219"/>
    <cellStyle name="Comma 2 2 5 3" xfId="3176"/>
    <cellStyle name="Comma 2 2 5 4" xfId="5203"/>
    <cellStyle name="Comma 2 2 5 5" xfId="7852"/>
    <cellStyle name="Comma 2 2 6" xfId="1276"/>
    <cellStyle name="Comma 2 2 6 2" xfId="3304"/>
    <cellStyle name="Comma 2 2 6 3" xfId="5334"/>
    <cellStyle name="Comma 2 2 7" xfId="2289"/>
    <cellStyle name="Comma 2 2 8" xfId="4317"/>
    <cellStyle name="Comma 2 2 9" xfId="6440"/>
    <cellStyle name="Comma 2 3" xfId="169"/>
    <cellStyle name="Comma 2 4" xfId="170"/>
    <cellStyle name="Comma 2 4 2" xfId="6444"/>
    <cellStyle name="Comma 2 4 3" xfId="6445"/>
    <cellStyle name="Comma 2 5" xfId="358"/>
    <cellStyle name="Comma 2 5 2" xfId="6446"/>
    <cellStyle name="Comma 2 5 3" xfId="7986"/>
    <cellStyle name="Comma 2 6" xfId="543"/>
    <cellStyle name="Comma 2 6 2" xfId="997"/>
    <cellStyle name="Comma 2 6 2 2" xfId="2014"/>
    <cellStyle name="Comma 2 6 2 2 2" xfId="4042"/>
    <cellStyle name="Comma 2 6 2 2 3" xfId="6072"/>
    <cellStyle name="Comma 2 6 2 3" xfId="3029"/>
    <cellStyle name="Comma 2 6 2 4" xfId="5056"/>
    <cellStyle name="Comma 2 6 2 5" xfId="7705"/>
    <cellStyle name="Comma 2 6 3" xfId="1568"/>
    <cellStyle name="Comma 2 6 3 2" xfId="3596"/>
    <cellStyle name="Comma 2 6 3 3" xfId="5626"/>
    <cellStyle name="Comma 2 6 4" xfId="2583"/>
    <cellStyle name="Comma 2 6 5" xfId="4610"/>
    <cellStyle name="Comma 2 6 6" xfId="6447"/>
    <cellStyle name="Comma 2 6 7" xfId="7260"/>
    <cellStyle name="Comma 2 7" xfId="696"/>
    <cellStyle name="Comma 2 7 2" xfId="1713"/>
    <cellStyle name="Comma 2 7 2 2" xfId="3741"/>
    <cellStyle name="Comma 2 7 2 3" xfId="5771"/>
    <cellStyle name="Comma 2 7 3" xfId="2728"/>
    <cellStyle name="Comma 2 7 4" xfId="4755"/>
    <cellStyle name="Comma 2 7 5" xfId="7404"/>
    <cellStyle name="Comma 2 8" xfId="1143"/>
    <cellStyle name="Comma 2 8 2" xfId="2160"/>
    <cellStyle name="Comma 2 8 2 2" xfId="4188"/>
    <cellStyle name="Comma 2 8 2 3" xfId="6218"/>
    <cellStyle name="Comma 2 8 3" xfId="3175"/>
    <cellStyle name="Comma 2 8 4" xfId="5202"/>
    <cellStyle name="Comma 2 8 5" xfId="7851"/>
    <cellStyle name="Comma 2 9" xfId="1275"/>
    <cellStyle name="Comma 2 9 2" xfId="3303"/>
    <cellStyle name="Comma 2 9 3" xfId="5333"/>
    <cellStyle name="Comma 20" xfId="311"/>
    <cellStyle name="Comma 20 2" xfId="545"/>
    <cellStyle name="Comma 20 2 2" xfId="999"/>
    <cellStyle name="Comma 20 2 2 2" xfId="2016"/>
    <cellStyle name="Comma 20 2 2 2 2" xfId="4044"/>
    <cellStyle name="Comma 20 2 2 2 3" xfId="6074"/>
    <cellStyle name="Comma 20 2 2 3" xfId="3031"/>
    <cellStyle name="Comma 20 2 2 4" xfId="5058"/>
    <cellStyle name="Comma 20 2 2 5" xfId="7707"/>
    <cellStyle name="Comma 20 2 3" xfId="1570"/>
    <cellStyle name="Comma 20 2 3 2" xfId="3598"/>
    <cellStyle name="Comma 20 2 3 3" xfId="5628"/>
    <cellStyle name="Comma 20 2 4" xfId="2585"/>
    <cellStyle name="Comma 20 2 5" xfId="4612"/>
    <cellStyle name="Comma 20 2 6" xfId="6449"/>
    <cellStyle name="Comma 20 2 7" xfId="7262"/>
    <cellStyle name="Comma 20 3" xfId="777"/>
    <cellStyle name="Comma 20 3 2" xfId="1794"/>
    <cellStyle name="Comma 20 3 2 2" xfId="3822"/>
    <cellStyle name="Comma 20 3 2 3" xfId="5852"/>
    <cellStyle name="Comma 20 3 3" xfId="2809"/>
    <cellStyle name="Comma 20 3 4" xfId="4836"/>
    <cellStyle name="Comma 20 3 5" xfId="6450"/>
    <cellStyle name="Comma 20 3 6" xfId="7485"/>
    <cellStyle name="Comma 20 4" xfId="1220"/>
    <cellStyle name="Comma 20 4 2" xfId="2235"/>
    <cellStyle name="Comma 20 4 2 2" xfId="4263"/>
    <cellStyle name="Comma 20 4 2 3" xfId="6293"/>
    <cellStyle name="Comma 20 4 3" xfId="3250"/>
    <cellStyle name="Comma 20 4 4" xfId="5277"/>
    <cellStyle name="Comma 20 4 5" xfId="7926"/>
    <cellStyle name="Comma 20 5" xfId="1345"/>
    <cellStyle name="Comma 20 5 2" xfId="3373"/>
    <cellStyle name="Comma 20 5 3" xfId="5403"/>
    <cellStyle name="Comma 20 6" xfId="2360"/>
    <cellStyle name="Comma 20 7" xfId="4387"/>
    <cellStyle name="Comma 20 8" xfId="6448"/>
    <cellStyle name="Comma 20 9" xfId="7037"/>
    <cellStyle name="Comma 200" xfId="698"/>
    <cellStyle name="Comma 200 2" xfId="1715"/>
    <cellStyle name="Comma 200 2 2" xfId="3743"/>
    <cellStyle name="Comma 200 2 3" xfId="5773"/>
    <cellStyle name="Comma 200 3" xfId="2730"/>
    <cellStyle name="Comma 200 4" xfId="4757"/>
    <cellStyle name="Comma 200 5" xfId="7406"/>
    <cellStyle name="Comma 201" xfId="842"/>
    <cellStyle name="Comma 201 2" xfId="1859"/>
    <cellStyle name="Comma 201 2 2" xfId="3887"/>
    <cellStyle name="Comma 201 2 3" xfId="5917"/>
    <cellStyle name="Comma 201 3" xfId="2874"/>
    <cellStyle name="Comma 201 4" xfId="4901"/>
    <cellStyle name="Comma 201 5" xfId="7550"/>
    <cellStyle name="Comma 202" xfId="1140"/>
    <cellStyle name="Comma 202 2" xfId="2157"/>
    <cellStyle name="Comma 202 2 2" xfId="4185"/>
    <cellStyle name="Comma 202 2 3" xfId="6215"/>
    <cellStyle name="Comma 202 3" xfId="3172"/>
    <cellStyle name="Comma 202 4" xfId="5199"/>
    <cellStyle name="Comma 202 5" xfId="7848"/>
    <cellStyle name="Comma 203" xfId="1161"/>
    <cellStyle name="Comma 203 2" xfId="2177"/>
    <cellStyle name="Comma 203 2 2" xfId="4205"/>
    <cellStyle name="Comma 203 2 3" xfId="6235"/>
    <cellStyle name="Comma 203 3" xfId="3192"/>
    <cellStyle name="Comma 203 4" xfId="5219"/>
    <cellStyle name="Comma 203 5" xfId="7868"/>
    <cellStyle name="Comma 204" xfId="1163"/>
    <cellStyle name="Comma 204 2" xfId="2179"/>
    <cellStyle name="Comma 204 2 2" xfId="4207"/>
    <cellStyle name="Comma 204 2 3" xfId="6237"/>
    <cellStyle name="Comma 204 3" xfId="3194"/>
    <cellStyle name="Comma 204 4" xfId="5221"/>
    <cellStyle name="Comma 204 5" xfId="7870"/>
    <cellStyle name="Comma 205" xfId="1147"/>
    <cellStyle name="Comma 205 2" xfId="2163"/>
    <cellStyle name="Comma 205 2 2" xfId="4191"/>
    <cellStyle name="Comma 205 2 3" xfId="6221"/>
    <cellStyle name="Comma 205 3" xfId="3178"/>
    <cellStyle name="Comma 205 4" xfId="5205"/>
    <cellStyle name="Comma 205 5" xfId="7854"/>
    <cellStyle name="Comma 206" xfId="1265"/>
    <cellStyle name="Comma 206 2" xfId="2279"/>
    <cellStyle name="Comma 206 2 2" xfId="4307"/>
    <cellStyle name="Comma 206 2 3" xfId="6337"/>
    <cellStyle name="Comma 206 3" xfId="3294"/>
    <cellStyle name="Comma 206 4" xfId="5321"/>
    <cellStyle name="Comma 206 5" xfId="7970"/>
    <cellStyle name="Comma 207" xfId="1271"/>
    <cellStyle name="Comma 207 2" xfId="2284"/>
    <cellStyle name="Comma 207 2 2" xfId="4312"/>
    <cellStyle name="Comma 207 2 3" xfId="6342"/>
    <cellStyle name="Comma 207 3" xfId="3299"/>
    <cellStyle name="Comma 207 4" xfId="5326"/>
    <cellStyle name="Comma 207 5" xfId="7975"/>
    <cellStyle name="Comma 208" xfId="1267"/>
    <cellStyle name="Comma 208 2" xfId="2281"/>
    <cellStyle name="Comma 208 2 2" xfId="4309"/>
    <cellStyle name="Comma 208 2 3" xfId="6339"/>
    <cellStyle name="Comma 208 3" xfId="3296"/>
    <cellStyle name="Comma 208 4" xfId="5323"/>
    <cellStyle name="Comma 208 5" xfId="7972"/>
    <cellStyle name="Comma 209" xfId="1268"/>
    <cellStyle name="Comma 209 2" xfId="2282"/>
    <cellStyle name="Comma 209 2 2" xfId="4310"/>
    <cellStyle name="Comma 209 2 3" xfId="6340"/>
    <cellStyle name="Comma 209 3" xfId="3297"/>
    <cellStyle name="Comma 209 4" xfId="5324"/>
    <cellStyle name="Comma 209 5" xfId="7973"/>
    <cellStyle name="Comma 21" xfId="257"/>
    <cellStyle name="Comma 21 2" xfId="546"/>
    <cellStyle name="Comma 21 2 2" xfId="1000"/>
    <cellStyle name="Comma 21 2 2 2" xfId="2017"/>
    <cellStyle name="Comma 21 2 2 2 2" xfId="4045"/>
    <cellStyle name="Comma 21 2 2 2 3" xfId="6075"/>
    <cellStyle name="Comma 21 2 2 3" xfId="3032"/>
    <cellStyle name="Comma 21 2 2 4" xfId="5059"/>
    <cellStyle name="Comma 21 2 2 5" xfId="7708"/>
    <cellStyle name="Comma 21 2 3" xfId="1571"/>
    <cellStyle name="Comma 21 2 3 2" xfId="3599"/>
    <cellStyle name="Comma 21 2 3 3" xfId="5629"/>
    <cellStyle name="Comma 21 2 4" xfId="2586"/>
    <cellStyle name="Comma 21 2 5" xfId="4613"/>
    <cellStyle name="Comma 21 2 6" xfId="6452"/>
    <cellStyle name="Comma 21 2 7" xfId="7263"/>
    <cellStyle name="Comma 21 3" xfId="727"/>
    <cellStyle name="Comma 21 3 2" xfId="1744"/>
    <cellStyle name="Comma 21 3 2 2" xfId="3772"/>
    <cellStyle name="Comma 21 3 2 3" xfId="5802"/>
    <cellStyle name="Comma 21 3 3" xfId="2759"/>
    <cellStyle name="Comma 21 3 4" xfId="4786"/>
    <cellStyle name="Comma 21 3 5" xfId="6453"/>
    <cellStyle name="Comma 21 3 6" xfId="7435"/>
    <cellStyle name="Comma 21 4" xfId="1171"/>
    <cellStyle name="Comma 21 4 2" xfId="2186"/>
    <cellStyle name="Comma 21 4 2 2" xfId="4214"/>
    <cellStyle name="Comma 21 4 2 3" xfId="6244"/>
    <cellStyle name="Comma 21 4 3" xfId="3201"/>
    <cellStyle name="Comma 21 4 4" xfId="5228"/>
    <cellStyle name="Comma 21 4 5" xfId="7877"/>
    <cellStyle name="Comma 21 5" xfId="1296"/>
    <cellStyle name="Comma 21 5 2" xfId="3324"/>
    <cellStyle name="Comma 21 5 3" xfId="5354"/>
    <cellStyle name="Comma 21 6" xfId="2311"/>
    <cellStyle name="Comma 21 7" xfId="4338"/>
    <cellStyle name="Comma 21 8" xfId="6451"/>
    <cellStyle name="Comma 21 9" xfId="6988"/>
    <cellStyle name="Comma 210" xfId="1139"/>
    <cellStyle name="Comma 210 2" xfId="2156"/>
    <cellStyle name="Comma 210 2 2" xfId="4184"/>
    <cellStyle name="Comma 210 2 3" xfId="6214"/>
    <cellStyle name="Comma 210 3" xfId="3171"/>
    <cellStyle name="Comma 210 4" xfId="5198"/>
    <cellStyle name="Comma 210 5" xfId="7847"/>
    <cellStyle name="Comma 211" xfId="1262"/>
    <cellStyle name="Comma 211 2" xfId="2277"/>
    <cellStyle name="Comma 211 2 2" xfId="4305"/>
    <cellStyle name="Comma 211 2 3" xfId="6335"/>
    <cellStyle name="Comma 211 3" xfId="3292"/>
    <cellStyle name="Comma 211 4" xfId="5319"/>
    <cellStyle name="Comma 211 5" xfId="7968"/>
    <cellStyle name="Comma 212" xfId="1273"/>
    <cellStyle name="Comma 212 2" xfId="3301"/>
    <cellStyle name="Comma 212 3" xfId="5331"/>
    <cellStyle name="Comma 213" xfId="2286"/>
    <cellStyle name="Comma 214" xfId="163"/>
    <cellStyle name="Comma 214 2" xfId="2303"/>
    <cellStyle name="Comma 215" xfId="2290"/>
    <cellStyle name="Comma 216" xfId="4314"/>
    <cellStyle name="Comma 217" xfId="4330"/>
    <cellStyle name="Comma 218" xfId="5330"/>
    <cellStyle name="Comma 219" xfId="5329"/>
    <cellStyle name="Comma 22" xfId="318"/>
    <cellStyle name="Comma 22 2" xfId="547"/>
    <cellStyle name="Comma 22 2 2" xfId="1001"/>
    <cellStyle name="Comma 22 2 2 2" xfId="2018"/>
    <cellStyle name="Comma 22 2 2 2 2" xfId="4046"/>
    <cellStyle name="Comma 22 2 2 2 3" xfId="6076"/>
    <cellStyle name="Comma 22 2 2 3" xfId="3033"/>
    <cellStyle name="Comma 22 2 2 4" xfId="5060"/>
    <cellStyle name="Comma 22 2 2 5" xfId="7709"/>
    <cellStyle name="Comma 22 2 3" xfId="1572"/>
    <cellStyle name="Comma 22 2 3 2" xfId="3600"/>
    <cellStyle name="Comma 22 2 3 3" xfId="5630"/>
    <cellStyle name="Comma 22 2 4" xfId="2587"/>
    <cellStyle name="Comma 22 2 5" xfId="4614"/>
    <cellStyle name="Comma 22 2 6" xfId="6455"/>
    <cellStyle name="Comma 22 2 7" xfId="7264"/>
    <cellStyle name="Comma 22 3" xfId="784"/>
    <cellStyle name="Comma 22 3 2" xfId="1801"/>
    <cellStyle name="Comma 22 3 2 2" xfId="3829"/>
    <cellStyle name="Comma 22 3 2 3" xfId="5859"/>
    <cellStyle name="Comma 22 3 3" xfId="2816"/>
    <cellStyle name="Comma 22 3 4" xfId="4843"/>
    <cellStyle name="Comma 22 3 5" xfId="6456"/>
    <cellStyle name="Comma 22 3 6" xfId="7492"/>
    <cellStyle name="Comma 22 4" xfId="1227"/>
    <cellStyle name="Comma 22 4 2" xfId="2242"/>
    <cellStyle name="Comma 22 4 2 2" xfId="4270"/>
    <cellStyle name="Comma 22 4 2 3" xfId="6300"/>
    <cellStyle name="Comma 22 4 3" xfId="3257"/>
    <cellStyle name="Comma 22 4 4" xfId="5284"/>
    <cellStyle name="Comma 22 4 5" xfId="7933"/>
    <cellStyle name="Comma 22 5" xfId="1352"/>
    <cellStyle name="Comma 22 5 2" xfId="3380"/>
    <cellStyle name="Comma 22 5 3" xfId="5410"/>
    <cellStyle name="Comma 22 6" xfId="2367"/>
    <cellStyle name="Comma 22 7" xfId="4394"/>
    <cellStyle name="Comma 22 8" xfId="6454"/>
    <cellStyle name="Comma 22 9" xfId="7044"/>
    <cellStyle name="Comma 220" xfId="6398"/>
    <cellStyle name="Comma 221" xfId="6965"/>
    <cellStyle name="Comma 222" xfId="164"/>
    <cellStyle name="Comma 223" xfId="7979"/>
    <cellStyle name="Comma 23" xfId="319"/>
    <cellStyle name="Comma 23 2" xfId="548"/>
    <cellStyle name="Comma 23 2 2" xfId="1002"/>
    <cellStyle name="Comma 23 2 2 2" xfId="2019"/>
    <cellStyle name="Comma 23 2 2 2 2" xfId="4047"/>
    <cellStyle name="Comma 23 2 2 2 3" xfId="6077"/>
    <cellStyle name="Comma 23 2 2 3" xfId="3034"/>
    <cellStyle name="Comma 23 2 2 4" xfId="5061"/>
    <cellStyle name="Comma 23 2 2 5" xfId="7710"/>
    <cellStyle name="Comma 23 2 3" xfId="1573"/>
    <cellStyle name="Comma 23 2 3 2" xfId="3601"/>
    <cellStyle name="Comma 23 2 3 3" xfId="5631"/>
    <cellStyle name="Comma 23 2 4" xfId="2588"/>
    <cellStyle name="Comma 23 2 5" xfId="4615"/>
    <cellStyle name="Comma 23 2 6" xfId="6458"/>
    <cellStyle name="Comma 23 2 7" xfId="7265"/>
    <cellStyle name="Comma 23 3" xfId="785"/>
    <cellStyle name="Comma 23 3 2" xfId="1802"/>
    <cellStyle name="Comma 23 3 2 2" xfId="3830"/>
    <cellStyle name="Comma 23 3 2 3" xfId="5860"/>
    <cellStyle name="Comma 23 3 3" xfId="2817"/>
    <cellStyle name="Comma 23 3 4" xfId="4844"/>
    <cellStyle name="Comma 23 3 5" xfId="6459"/>
    <cellStyle name="Comma 23 3 6" xfId="7493"/>
    <cellStyle name="Comma 23 4" xfId="1228"/>
    <cellStyle name="Comma 23 4 2" xfId="2243"/>
    <cellStyle name="Comma 23 4 2 2" xfId="4271"/>
    <cellStyle name="Comma 23 4 2 3" xfId="6301"/>
    <cellStyle name="Comma 23 4 3" xfId="3258"/>
    <cellStyle name="Comma 23 4 4" xfId="5285"/>
    <cellStyle name="Comma 23 4 5" xfId="7934"/>
    <cellStyle name="Comma 23 5" xfId="1353"/>
    <cellStyle name="Comma 23 5 2" xfId="3381"/>
    <cellStyle name="Comma 23 5 3" xfId="5411"/>
    <cellStyle name="Comma 23 6" xfId="2368"/>
    <cellStyle name="Comma 23 7" xfId="4395"/>
    <cellStyle name="Comma 23 8" xfId="6457"/>
    <cellStyle name="Comma 23 9" xfId="7045"/>
    <cellStyle name="Comma 24" xfId="323"/>
    <cellStyle name="Comma 24 2" xfId="549"/>
    <cellStyle name="Comma 24 2 2" xfId="1003"/>
    <cellStyle name="Comma 24 2 2 2" xfId="2020"/>
    <cellStyle name="Comma 24 2 2 2 2" xfId="4048"/>
    <cellStyle name="Comma 24 2 2 2 3" xfId="6078"/>
    <cellStyle name="Comma 24 2 2 3" xfId="3035"/>
    <cellStyle name="Comma 24 2 2 4" xfId="5062"/>
    <cellStyle name="Comma 24 2 2 5" xfId="7711"/>
    <cellStyle name="Comma 24 2 3" xfId="1574"/>
    <cellStyle name="Comma 24 2 3 2" xfId="3602"/>
    <cellStyle name="Comma 24 2 3 3" xfId="5632"/>
    <cellStyle name="Comma 24 2 4" xfId="2589"/>
    <cellStyle name="Comma 24 2 5" xfId="4616"/>
    <cellStyle name="Comma 24 2 6" xfId="6461"/>
    <cellStyle name="Comma 24 2 7" xfId="7266"/>
    <cellStyle name="Comma 24 3" xfId="789"/>
    <cellStyle name="Comma 24 3 2" xfId="1806"/>
    <cellStyle name="Comma 24 3 2 2" xfId="3834"/>
    <cellStyle name="Comma 24 3 2 3" xfId="5864"/>
    <cellStyle name="Comma 24 3 3" xfId="2821"/>
    <cellStyle name="Comma 24 3 4" xfId="4848"/>
    <cellStyle name="Comma 24 3 5" xfId="6462"/>
    <cellStyle name="Comma 24 3 6" xfId="7497"/>
    <cellStyle name="Comma 24 4" xfId="1232"/>
    <cellStyle name="Comma 24 4 2" xfId="2247"/>
    <cellStyle name="Comma 24 4 2 2" xfId="4275"/>
    <cellStyle name="Comma 24 4 2 3" xfId="6305"/>
    <cellStyle name="Comma 24 4 3" xfId="3262"/>
    <cellStyle name="Comma 24 4 4" xfId="5289"/>
    <cellStyle name="Comma 24 4 5" xfId="7938"/>
    <cellStyle name="Comma 24 5" xfId="1357"/>
    <cellStyle name="Comma 24 5 2" xfId="3385"/>
    <cellStyle name="Comma 24 5 3" xfId="5415"/>
    <cellStyle name="Comma 24 6" xfId="2372"/>
    <cellStyle name="Comma 24 7" xfId="4399"/>
    <cellStyle name="Comma 24 8" xfId="6460"/>
    <cellStyle name="Comma 24 9" xfId="7049"/>
    <cellStyle name="Comma 25" xfId="297"/>
    <cellStyle name="Comma 25 2" xfId="550"/>
    <cellStyle name="Comma 25 2 2" xfId="1004"/>
    <cellStyle name="Comma 25 2 2 2" xfId="2021"/>
    <cellStyle name="Comma 25 2 2 2 2" xfId="4049"/>
    <cellStyle name="Comma 25 2 2 2 3" xfId="6079"/>
    <cellStyle name="Comma 25 2 2 3" xfId="3036"/>
    <cellStyle name="Comma 25 2 2 4" xfId="5063"/>
    <cellStyle name="Comma 25 2 2 5" xfId="7712"/>
    <cellStyle name="Comma 25 2 3" xfId="1575"/>
    <cellStyle name="Comma 25 2 3 2" xfId="3603"/>
    <cellStyle name="Comma 25 2 3 3" xfId="5633"/>
    <cellStyle name="Comma 25 2 4" xfId="2590"/>
    <cellStyle name="Comma 25 2 5" xfId="4617"/>
    <cellStyle name="Comma 25 2 6" xfId="6464"/>
    <cellStyle name="Comma 25 2 7" xfId="7267"/>
    <cellStyle name="Comma 25 3" xfId="763"/>
    <cellStyle name="Comma 25 3 2" xfId="1780"/>
    <cellStyle name="Comma 25 3 2 2" xfId="3808"/>
    <cellStyle name="Comma 25 3 2 3" xfId="5838"/>
    <cellStyle name="Comma 25 3 3" xfId="2795"/>
    <cellStyle name="Comma 25 3 4" xfId="4822"/>
    <cellStyle name="Comma 25 3 5" xfId="6465"/>
    <cellStyle name="Comma 25 3 6" xfId="7471"/>
    <cellStyle name="Comma 25 4" xfId="1206"/>
    <cellStyle name="Comma 25 4 2" xfId="2221"/>
    <cellStyle name="Comma 25 4 2 2" xfId="4249"/>
    <cellStyle name="Comma 25 4 2 3" xfId="6279"/>
    <cellStyle name="Comma 25 4 3" xfId="3236"/>
    <cellStyle name="Comma 25 4 4" xfId="5263"/>
    <cellStyle name="Comma 25 4 5" xfId="7912"/>
    <cellStyle name="Comma 25 5" xfId="1331"/>
    <cellStyle name="Comma 25 5 2" xfId="3359"/>
    <cellStyle name="Comma 25 5 3" xfId="5389"/>
    <cellStyle name="Comma 25 6" xfId="2346"/>
    <cellStyle name="Comma 25 7" xfId="4373"/>
    <cellStyle name="Comma 25 8" xfId="6463"/>
    <cellStyle name="Comma 25 9" xfId="7023"/>
    <cellStyle name="Comma 26" xfId="324"/>
    <cellStyle name="Comma 26 2" xfId="551"/>
    <cellStyle name="Comma 26 2 2" xfId="1005"/>
    <cellStyle name="Comma 26 2 2 2" xfId="2022"/>
    <cellStyle name="Comma 26 2 2 2 2" xfId="4050"/>
    <cellStyle name="Comma 26 2 2 2 3" xfId="6080"/>
    <cellStyle name="Comma 26 2 2 3" xfId="3037"/>
    <cellStyle name="Comma 26 2 2 4" xfId="5064"/>
    <cellStyle name="Comma 26 2 2 5" xfId="7713"/>
    <cellStyle name="Comma 26 2 3" xfId="1576"/>
    <cellStyle name="Comma 26 2 3 2" xfId="3604"/>
    <cellStyle name="Comma 26 2 3 3" xfId="5634"/>
    <cellStyle name="Comma 26 2 4" xfId="2591"/>
    <cellStyle name="Comma 26 2 5" xfId="4618"/>
    <cellStyle name="Comma 26 2 6" xfId="6467"/>
    <cellStyle name="Comma 26 2 7" xfId="7268"/>
    <cellStyle name="Comma 26 3" xfId="790"/>
    <cellStyle name="Comma 26 3 2" xfId="1807"/>
    <cellStyle name="Comma 26 3 2 2" xfId="3835"/>
    <cellStyle name="Comma 26 3 2 3" xfId="5865"/>
    <cellStyle name="Comma 26 3 3" xfId="2822"/>
    <cellStyle name="Comma 26 3 4" xfId="4849"/>
    <cellStyle name="Comma 26 3 5" xfId="6468"/>
    <cellStyle name="Comma 26 3 6" xfId="7498"/>
    <cellStyle name="Comma 26 4" xfId="1233"/>
    <cellStyle name="Comma 26 4 2" xfId="2248"/>
    <cellStyle name="Comma 26 4 2 2" xfId="4276"/>
    <cellStyle name="Comma 26 4 2 3" xfId="6306"/>
    <cellStyle name="Comma 26 4 3" xfId="3263"/>
    <cellStyle name="Comma 26 4 4" xfId="5290"/>
    <cellStyle name="Comma 26 4 5" xfId="7939"/>
    <cellStyle name="Comma 26 5" xfId="1358"/>
    <cellStyle name="Comma 26 5 2" xfId="3386"/>
    <cellStyle name="Comma 26 5 3" xfId="5416"/>
    <cellStyle name="Comma 26 6" xfId="2373"/>
    <cellStyle name="Comma 26 7" xfId="4400"/>
    <cellStyle name="Comma 26 8" xfId="6466"/>
    <cellStyle name="Comma 26 9" xfId="7050"/>
    <cellStyle name="Comma 27" xfId="301"/>
    <cellStyle name="Comma 27 2" xfId="552"/>
    <cellStyle name="Comma 27 2 2" xfId="1006"/>
    <cellStyle name="Comma 27 2 2 2" xfId="2023"/>
    <cellStyle name="Comma 27 2 2 2 2" xfId="4051"/>
    <cellStyle name="Comma 27 2 2 2 3" xfId="6081"/>
    <cellStyle name="Comma 27 2 2 3" xfId="3038"/>
    <cellStyle name="Comma 27 2 2 4" xfId="5065"/>
    <cellStyle name="Comma 27 2 2 5" xfId="7714"/>
    <cellStyle name="Comma 27 2 3" xfId="1577"/>
    <cellStyle name="Comma 27 2 3 2" xfId="3605"/>
    <cellStyle name="Comma 27 2 3 3" xfId="5635"/>
    <cellStyle name="Comma 27 2 4" xfId="2592"/>
    <cellStyle name="Comma 27 2 5" xfId="4619"/>
    <cellStyle name="Comma 27 2 6" xfId="6470"/>
    <cellStyle name="Comma 27 2 7" xfId="7269"/>
    <cellStyle name="Comma 27 3" xfId="767"/>
    <cellStyle name="Comma 27 3 2" xfId="1784"/>
    <cellStyle name="Comma 27 3 2 2" xfId="3812"/>
    <cellStyle name="Comma 27 3 2 3" xfId="5842"/>
    <cellStyle name="Comma 27 3 3" xfId="2799"/>
    <cellStyle name="Comma 27 3 4" xfId="4826"/>
    <cellStyle name="Comma 27 3 5" xfId="6471"/>
    <cellStyle name="Comma 27 3 6" xfId="7475"/>
    <cellStyle name="Comma 27 4" xfId="1210"/>
    <cellStyle name="Comma 27 4 2" xfId="2225"/>
    <cellStyle name="Comma 27 4 2 2" xfId="4253"/>
    <cellStyle name="Comma 27 4 2 3" xfId="6283"/>
    <cellStyle name="Comma 27 4 3" xfId="3240"/>
    <cellStyle name="Comma 27 4 4" xfId="5267"/>
    <cellStyle name="Comma 27 4 5" xfId="7916"/>
    <cellStyle name="Comma 27 5" xfId="1335"/>
    <cellStyle name="Comma 27 5 2" xfId="3363"/>
    <cellStyle name="Comma 27 5 3" xfId="5393"/>
    <cellStyle name="Comma 27 6" xfId="2350"/>
    <cellStyle name="Comma 27 7" xfId="4377"/>
    <cellStyle name="Comma 27 8" xfId="6469"/>
    <cellStyle name="Comma 27 9" xfId="7027"/>
    <cellStyle name="Comma 28" xfId="304"/>
    <cellStyle name="Comma 28 2" xfId="553"/>
    <cellStyle name="Comma 28 2 2" xfId="1007"/>
    <cellStyle name="Comma 28 2 2 2" xfId="2024"/>
    <cellStyle name="Comma 28 2 2 2 2" xfId="4052"/>
    <cellStyle name="Comma 28 2 2 2 3" xfId="6082"/>
    <cellStyle name="Comma 28 2 2 3" xfId="3039"/>
    <cellStyle name="Comma 28 2 2 4" xfId="5066"/>
    <cellStyle name="Comma 28 2 2 5" xfId="7715"/>
    <cellStyle name="Comma 28 2 3" xfId="1578"/>
    <cellStyle name="Comma 28 2 3 2" xfId="3606"/>
    <cellStyle name="Comma 28 2 3 3" xfId="5636"/>
    <cellStyle name="Comma 28 2 4" xfId="2593"/>
    <cellStyle name="Comma 28 2 5" xfId="4620"/>
    <cellStyle name="Comma 28 2 6" xfId="6473"/>
    <cellStyle name="Comma 28 2 7" xfId="7270"/>
    <cellStyle name="Comma 28 3" xfId="770"/>
    <cellStyle name="Comma 28 3 2" xfId="1787"/>
    <cellStyle name="Comma 28 3 2 2" xfId="3815"/>
    <cellStyle name="Comma 28 3 2 3" xfId="5845"/>
    <cellStyle name="Comma 28 3 3" xfId="2802"/>
    <cellStyle name="Comma 28 3 4" xfId="4829"/>
    <cellStyle name="Comma 28 3 5" xfId="6474"/>
    <cellStyle name="Comma 28 3 6" xfId="7478"/>
    <cellStyle name="Comma 28 4" xfId="1213"/>
    <cellStyle name="Comma 28 4 2" xfId="2228"/>
    <cellStyle name="Comma 28 4 2 2" xfId="4256"/>
    <cellStyle name="Comma 28 4 2 3" xfId="6286"/>
    <cellStyle name="Comma 28 4 3" xfId="3243"/>
    <cellStyle name="Comma 28 4 4" xfId="5270"/>
    <cellStyle name="Comma 28 4 5" xfId="7919"/>
    <cellStyle name="Comma 28 5" xfId="1338"/>
    <cellStyle name="Comma 28 5 2" xfId="3366"/>
    <cellStyle name="Comma 28 5 3" xfId="5396"/>
    <cellStyle name="Comma 28 6" xfId="2353"/>
    <cellStyle name="Comma 28 7" xfId="4380"/>
    <cellStyle name="Comma 28 8" xfId="6472"/>
    <cellStyle name="Comma 28 9" xfId="7030"/>
    <cellStyle name="Comma 29" xfId="308"/>
    <cellStyle name="Comma 29 2" xfId="554"/>
    <cellStyle name="Comma 29 2 2" xfId="1008"/>
    <cellStyle name="Comma 29 2 2 2" xfId="2025"/>
    <cellStyle name="Comma 29 2 2 2 2" xfId="4053"/>
    <cellStyle name="Comma 29 2 2 2 3" xfId="6083"/>
    <cellStyle name="Comma 29 2 2 3" xfId="3040"/>
    <cellStyle name="Comma 29 2 2 4" xfId="5067"/>
    <cellStyle name="Comma 29 2 2 5" xfId="7716"/>
    <cellStyle name="Comma 29 2 3" xfId="1579"/>
    <cellStyle name="Comma 29 2 3 2" xfId="3607"/>
    <cellStyle name="Comma 29 2 3 3" xfId="5637"/>
    <cellStyle name="Comma 29 2 4" xfId="2594"/>
    <cellStyle name="Comma 29 2 5" xfId="4621"/>
    <cellStyle name="Comma 29 2 6" xfId="6476"/>
    <cellStyle name="Comma 29 2 7" xfId="7271"/>
    <cellStyle name="Comma 29 3" xfId="774"/>
    <cellStyle name="Comma 29 3 2" xfId="1791"/>
    <cellStyle name="Comma 29 3 2 2" xfId="3819"/>
    <cellStyle name="Comma 29 3 2 3" xfId="5849"/>
    <cellStyle name="Comma 29 3 3" xfId="2806"/>
    <cellStyle name="Comma 29 3 4" xfId="4833"/>
    <cellStyle name="Comma 29 3 5" xfId="6477"/>
    <cellStyle name="Comma 29 3 6" xfId="7482"/>
    <cellStyle name="Comma 29 4" xfId="1217"/>
    <cellStyle name="Comma 29 4 2" xfId="2232"/>
    <cellStyle name="Comma 29 4 2 2" xfId="4260"/>
    <cellStyle name="Comma 29 4 2 3" xfId="6290"/>
    <cellStyle name="Comma 29 4 3" xfId="3247"/>
    <cellStyle name="Comma 29 4 4" xfId="5274"/>
    <cellStyle name="Comma 29 4 5" xfId="7923"/>
    <cellStyle name="Comma 29 5" xfId="1342"/>
    <cellStyle name="Comma 29 5 2" xfId="3370"/>
    <cellStyle name="Comma 29 5 3" xfId="5400"/>
    <cellStyle name="Comma 29 6" xfId="2357"/>
    <cellStyle name="Comma 29 7" xfId="4384"/>
    <cellStyle name="Comma 29 8" xfId="6475"/>
    <cellStyle name="Comma 29 9" xfId="7034"/>
    <cellStyle name="Comma 3" xfId="9"/>
    <cellStyle name="Comma 3 10" xfId="94"/>
    <cellStyle name="Comma 3 11" xfId="171"/>
    <cellStyle name="Comma 3 2" xfId="28"/>
    <cellStyle name="Comma 3 2 2" xfId="57"/>
    <cellStyle name="Comma 3 2 2 2" xfId="107"/>
    <cellStyle name="Comma 3 2 2 2 2" xfId="867"/>
    <cellStyle name="Comma 3 2 2 2 2 2" xfId="1884"/>
    <cellStyle name="Comma 3 2 2 2 2 2 2" xfId="3912"/>
    <cellStyle name="Comma 3 2 2 2 2 2 3" xfId="5942"/>
    <cellStyle name="Comma 3 2 2 2 2 3" xfId="2899"/>
    <cellStyle name="Comma 3 2 2 2 2 4" xfId="4926"/>
    <cellStyle name="Comma 3 2 2 2 2 5" xfId="7575"/>
    <cellStyle name="Comma 3 2 2 2 3" xfId="1438"/>
    <cellStyle name="Comma 3 2 2 2 3 2" xfId="3466"/>
    <cellStyle name="Comma 3 2 2 2 3 3" xfId="5496"/>
    <cellStyle name="Comma 3 2 2 2 4" xfId="2453"/>
    <cellStyle name="Comma 3 2 2 2 5" xfId="4480"/>
    <cellStyle name="Comma 3 2 2 2 6" xfId="7130"/>
    <cellStyle name="Comma 3 2 2 2 7" xfId="413"/>
    <cellStyle name="Comma 3 2 2 3" xfId="713"/>
    <cellStyle name="Comma 3 2 2 3 2" xfId="1730"/>
    <cellStyle name="Comma 3 2 2 3 2 2" xfId="3758"/>
    <cellStyle name="Comma 3 2 2 3 2 3" xfId="5788"/>
    <cellStyle name="Comma 3 2 2 3 3" xfId="2745"/>
    <cellStyle name="Comma 3 2 2 3 4" xfId="4772"/>
    <cellStyle name="Comma 3 2 2 3 5" xfId="7421"/>
    <cellStyle name="Comma 3 2 2 4" xfId="1401"/>
    <cellStyle name="Comma 3 2 2 4 2" xfId="3429"/>
    <cellStyle name="Comma 3 2 2 4 3" xfId="5459"/>
    <cellStyle name="Comma 3 2 2 5" xfId="2416"/>
    <cellStyle name="Comma 3 2 2 6" xfId="4443"/>
    <cellStyle name="Comma 3 2 2 7" xfId="7093"/>
    <cellStyle name="Comma 3 2 2 8" xfId="376"/>
    <cellStyle name="Comma 3 2 3" xfId="65"/>
    <cellStyle name="Comma 3 2 3 2" xfId="115"/>
    <cellStyle name="Comma 3 2 3 2 2" xfId="875"/>
    <cellStyle name="Comma 3 2 3 2 2 2" xfId="1892"/>
    <cellStyle name="Comma 3 2 3 2 2 2 2" xfId="3920"/>
    <cellStyle name="Comma 3 2 3 2 2 2 3" xfId="5950"/>
    <cellStyle name="Comma 3 2 3 2 2 3" xfId="2907"/>
    <cellStyle name="Comma 3 2 3 2 2 4" xfId="4934"/>
    <cellStyle name="Comma 3 2 3 2 2 5" xfId="7583"/>
    <cellStyle name="Comma 3 2 3 2 3" xfId="1446"/>
    <cellStyle name="Comma 3 2 3 2 3 2" xfId="3474"/>
    <cellStyle name="Comma 3 2 3 2 3 3" xfId="5504"/>
    <cellStyle name="Comma 3 2 3 2 4" xfId="2461"/>
    <cellStyle name="Comma 3 2 3 2 5" xfId="4488"/>
    <cellStyle name="Comma 3 2 3 2 6" xfId="7138"/>
    <cellStyle name="Comma 3 2 3 2 7" xfId="421"/>
    <cellStyle name="Comma 3 2 3 3" xfId="822"/>
    <cellStyle name="Comma 3 2 3 3 2" xfId="1839"/>
    <cellStyle name="Comma 3 2 3 3 2 2" xfId="3867"/>
    <cellStyle name="Comma 3 2 3 3 2 3" xfId="5897"/>
    <cellStyle name="Comma 3 2 3 3 3" xfId="2854"/>
    <cellStyle name="Comma 3 2 3 3 4" xfId="4881"/>
    <cellStyle name="Comma 3 2 3 3 5" xfId="7530"/>
    <cellStyle name="Comma 3 2 3 4" xfId="1409"/>
    <cellStyle name="Comma 3 2 3 4 2" xfId="3437"/>
    <cellStyle name="Comma 3 2 3 4 3" xfId="5467"/>
    <cellStyle name="Comma 3 2 3 5" xfId="2424"/>
    <cellStyle name="Comma 3 2 3 6" xfId="4451"/>
    <cellStyle name="Comma 3 2 3 7" xfId="7101"/>
    <cellStyle name="Comma 3 2 3 8" xfId="384"/>
    <cellStyle name="Comma 3 2 4" xfId="78"/>
    <cellStyle name="Comma 3 2 4 2" xfId="126"/>
    <cellStyle name="Comma 3 2 4 2 2" xfId="886"/>
    <cellStyle name="Comma 3 2 4 2 2 2" xfId="1903"/>
    <cellStyle name="Comma 3 2 4 2 2 2 2" xfId="3931"/>
    <cellStyle name="Comma 3 2 4 2 2 2 3" xfId="5961"/>
    <cellStyle name="Comma 3 2 4 2 2 3" xfId="2918"/>
    <cellStyle name="Comma 3 2 4 2 2 4" xfId="4945"/>
    <cellStyle name="Comma 3 2 4 2 2 5" xfId="7594"/>
    <cellStyle name="Comma 3 2 4 2 3" xfId="1457"/>
    <cellStyle name="Comma 3 2 4 2 3 2" xfId="3485"/>
    <cellStyle name="Comma 3 2 4 2 3 3" xfId="5515"/>
    <cellStyle name="Comma 3 2 4 2 4" xfId="2472"/>
    <cellStyle name="Comma 3 2 4 2 5" xfId="4499"/>
    <cellStyle name="Comma 3 2 4 2 6" xfId="7149"/>
    <cellStyle name="Comma 3 2 4 2 7" xfId="432"/>
    <cellStyle name="Comma 3 2 4 3" xfId="821"/>
    <cellStyle name="Comma 3 2 4 3 2" xfId="1838"/>
    <cellStyle name="Comma 3 2 4 3 2 2" xfId="3866"/>
    <cellStyle name="Comma 3 2 4 3 2 3" xfId="5896"/>
    <cellStyle name="Comma 3 2 4 3 3" xfId="2853"/>
    <cellStyle name="Comma 3 2 4 3 4" xfId="4880"/>
    <cellStyle name="Comma 3 2 4 3 5" xfId="7529"/>
    <cellStyle name="Comma 3 2 4 4" xfId="1420"/>
    <cellStyle name="Comma 3 2 4 4 2" xfId="3448"/>
    <cellStyle name="Comma 3 2 4 4 3" xfId="5478"/>
    <cellStyle name="Comma 3 2 4 5" xfId="2435"/>
    <cellStyle name="Comma 3 2 4 6" xfId="4462"/>
    <cellStyle name="Comma 3 2 4 7" xfId="7112"/>
    <cellStyle name="Comma 3 2 4 8" xfId="395"/>
    <cellStyle name="Comma 3 2 5" xfId="89"/>
    <cellStyle name="Comma 3 2 5 2" xfId="136"/>
    <cellStyle name="Comma 3 2 5 2 2" xfId="1875"/>
    <cellStyle name="Comma 3 2 5 2 2 2" xfId="3903"/>
    <cellStyle name="Comma 3 2 5 2 2 3" xfId="5933"/>
    <cellStyle name="Comma 3 2 5 2 3" xfId="2890"/>
    <cellStyle name="Comma 3 2 5 2 4" xfId="4917"/>
    <cellStyle name="Comma 3 2 5 2 5" xfId="7566"/>
    <cellStyle name="Comma 3 2 5 2 6" xfId="858"/>
    <cellStyle name="Comma 3 2 5 3" xfId="1429"/>
    <cellStyle name="Comma 3 2 5 3 2" xfId="3457"/>
    <cellStyle name="Comma 3 2 5 3 3" xfId="5487"/>
    <cellStyle name="Comma 3 2 5 4" xfId="2444"/>
    <cellStyle name="Comma 3 2 5 5" xfId="4471"/>
    <cellStyle name="Comma 3 2 5 6" xfId="7121"/>
    <cellStyle name="Comma 3 2 5 7" xfId="404"/>
    <cellStyle name="Comma 3 2 6" xfId="48"/>
    <cellStyle name="Comma 3 2 6 2" xfId="145"/>
    <cellStyle name="Comma 3 2 6 2 2" xfId="1857"/>
    <cellStyle name="Comma 3 2 6 2 2 2" xfId="3885"/>
    <cellStyle name="Comma 3 2 6 2 2 3" xfId="5915"/>
    <cellStyle name="Comma 3 2 6 2 3" xfId="2872"/>
    <cellStyle name="Comma 3 2 6 2 4" xfId="4899"/>
    <cellStyle name="Comma 3 2 6 2 5" xfId="7548"/>
    <cellStyle name="Comma 3 2 6 2 6" xfId="840"/>
    <cellStyle name="Comma 3 2 6 3" xfId="1392"/>
    <cellStyle name="Comma 3 2 6 3 2" xfId="3420"/>
    <cellStyle name="Comma 3 2 6 3 3" xfId="5450"/>
    <cellStyle name="Comma 3 2 6 4" xfId="2407"/>
    <cellStyle name="Comma 3 2 6 5" xfId="4434"/>
    <cellStyle name="Comma 3 2 6 6" xfId="7084"/>
    <cellStyle name="Comma 3 2 6 7" xfId="365"/>
    <cellStyle name="Comma 3 2 7" xfId="98"/>
    <cellStyle name="Comma 3 2 7 2" xfId="1135"/>
    <cellStyle name="Comma 3 2 7 2 2" xfId="2152"/>
    <cellStyle name="Comma 3 2 7 2 2 2" xfId="4180"/>
    <cellStyle name="Comma 3 2 7 2 2 3" xfId="6210"/>
    <cellStyle name="Comma 3 2 7 2 3" xfId="3167"/>
    <cellStyle name="Comma 3 2 7 2 4" xfId="5194"/>
    <cellStyle name="Comma 3 2 7 2 5" xfId="7843"/>
    <cellStyle name="Comma 3 2 7 3" xfId="1706"/>
    <cellStyle name="Comma 3 2 7 3 2" xfId="3734"/>
    <cellStyle name="Comma 3 2 7 3 3" xfId="5764"/>
    <cellStyle name="Comma 3 2 7 4" xfId="2721"/>
    <cellStyle name="Comma 3 2 7 5" xfId="4748"/>
    <cellStyle name="Comma 3 2 7 6" xfId="7398"/>
    <cellStyle name="Comma 3 2 7 7" xfId="689"/>
    <cellStyle name="Comma 3 2 8" xfId="692"/>
    <cellStyle name="Comma 3 2 8 2" xfId="1709"/>
    <cellStyle name="Comma 3 2 8 2 2" xfId="3737"/>
    <cellStyle name="Comma 3 2 8 2 3" xfId="5767"/>
    <cellStyle name="Comma 3 2 8 3" xfId="2724"/>
    <cellStyle name="Comma 3 2 8 4" xfId="4751"/>
    <cellStyle name="Comma 3 2 8 5" xfId="7400"/>
    <cellStyle name="Comma 3 2 9" xfId="259"/>
    <cellStyle name="Comma 3 3" xfId="53"/>
    <cellStyle name="Comma 3 3 10" xfId="6478"/>
    <cellStyle name="Comma 3 3 11" xfId="6983"/>
    <cellStyle name="Comma 3 3 12" xfId="249"/>
    <cellStyle name="Comma 3 3 2" xfId="103"/>
    <cellStyle name="Comma 3 3 2 2" xfId="863"/>
    <cellStyle name="Comma 3 3 2 2 2" xfId="1880"/>
    <cellStyle name="Comma 3 3 2 2 2 2" xfId="3908"/>
    <cellStyle name="Comma 3 3 2 2 2 3" xfId="5938"/>
    <cellStyle name="Comma 3 3 2 2 3" xfId="2895"/>
    <cellStyle name="Comma 3 3 2 2 4" xfId="4922"/>
    <cellStyle name="Comma 3 3 2 2 5" xfId="7571"/>
    <cellStyle name="Comma 3 3 2 3" xfId="1434"/>
    <cellStyle name="Comma 3 3 2 3 2" xfId="3462"/>
    <cellStyle name="Comma 3 3 2 3 3" xfId="5492"/>
    <cellStyle name="Comma 3 3 2 4" xfId="2449"/>
    <cellStyle name="Comma 3 3 2 5" xfId="4476"/>
    <cellStyle name="Comma 3 3 2 6" xfId="6479"/>
    <cellStyle name="Comma 3 3 2 7" xfId="7126"/>
    <cellStyle name="Comma 3 3 2 8" xfId="409"/>
    <cellStyle name="Comma 3 3 3" xfId="372"/>
    <cellStyle name="Comma 3 3 3 2" xfId="846"/>
    <cellStyle name="Comma 3 3 3 2 2" xfId="1863"/>
    <cellStyle name="Comma 3 3 3 2 2 2" xfId="3891"/>
    <cellStyle name="Comma 3 3 3 2 2 3" xfId="5921"/>
    <cellStyle name="Comma 3 3 3 2 3" xfId="2878"/>
    <cellStyle name="Comma 3 3 3 2 4" xfId="4905"/>
    <cellStyle name="Comma 3 3 3 2 5" xfId="7554"/>
    <cellStyle name="Comma 3 3 3 3" xfId="1397"/>
    <cellStyle name="Comma 3 3 3 3 2" xfId="3425"/>
    <cellStyle name="Comma 3 3 3 3 3" xfId="5455"/>
    <cellStyle name="Comma 3 3 3 4" xfId="2412"/>
    <cellStyle name="Comma 3 3 3 5" xfId="4439"/>
    <cellStyle name="Comma 3 3 3 6" xfId="7089"/>
    <cellStyle name="Comma 3 3 4" xfId="555"/>
    <cellStyle name="Comma 3 3 4 2" xfId="1009"/>
    <cellStyle name="Comma 3 3 4 2 2" xfId="2026"/>
    <cellStyle name="Comma 3 3 4 2 2 2" xfId="4054"/>
    <cellStyle name="Comma 3 3 4 2 2 3" xfId="6084"/>
    <cellStyle name="Comma 3 3 4 2 3" xfId="3041"/>
    <cellStyle name="Comma 3 3 4 2 4" xfId="5068"/>
    <cellStyle name="Comma 3 3 4 2 5" xfId="7717"/>
    <cellStyle name="Comma 3 3 4 3" xfId="1580"/>
    <cellStyle name="Comma 3 3 4 3 2" xfId="3608"/>
    <cellStyle name="Comma 3 3 4 3 3" xfId="5638"/>
    <cellStyle name="Comma 3 3 4 4" xfId="2595"/>
    <cellStyle name="Comma 3 3 4 5" xfId="4622"/>
    <cellStyle name="Comma 3 3 4 6" xfId="7272"/>
    <cellStyle name="Comma 3 3 5" xfId="721"/>
    <cellStyle name="Comma 3 3 5 2" xfId="1738"/>
    <cellStyle name="Comma 3 3 5 2 2" xfId="3766"/>
    <cellStyle name="Comma 3 3 5 2 3" xfId="5796"/>
    <cellStyle name="Comma 3 3 5 3" xfId="2753"/>
    <cellStyle name="Comma 3 3 5 4" xfId="4780"/>
    <cellStyle name="Comma 3 3 5 5" xfId="7429"/>
    <cellStyle name="Comma 3 3 6" xfId="1166"/>
    <cellStyle name="Comma 3 3 6 2" xfId="2181"/>
    <cellStyle name="Comma 3 3 6 2 2" xfId="4209"/>
    <cellStyle name="Comma 3 3 6 2 3" xfId="6239"/>
    <cellStyle name="Comma 3 3 6 3" xfId="3196"/>
    <cellStyle name="Comma 3 3 6 4" xfId="5223"/>
    <cellStyle name="Comma 3 3 6 5" xfId="7872"/>
    <cellStyle name="Comma 3 3 7" xfId="1291"/>
    <cellStyle name="Comma 3 3 7 2" xfId="3319"/>
    <cellStyle name="Comma 3 3 7 3" xfId="5349"/>
    <cellStyle name="Comma 3 3 8" xfId="2306"/>
    <cellStyle name="Comma 3 3 9" xfId="4333"/>
    <cellStyle name="Comma 3 4" xfId="61"/>
    <cellStyle name="Comma 3 4 2" xfId="111"/>
    <cellStyle name="Comma 3 4 2 2" xfId="871"/>
    <cellStyle name="Comma 3 4 2 2 2" xfId="1888"/>
    <cellStyle name="Comma 3 4 2 2 2 2" xfId="3916"/>
    <cellStyle name="Comma 3 4 2 2 2 3" xfId="5946"/>
    <cellStyle name="Comma 3 4 2 2 3" xfId="2903"/>
    <cellStyle name="Comma 3 4 2 2 4" xfId="4930"/>
    <cellStyle name="Comma 3 4 2 2 5" xfId="7579"/>
    <cellStyle name="Comma 3 4 2 3" xfId="1442"/>
    <cellStyle name="Comma 3 4 2 3 2" xfId="3470"/>
    <cellStyle name="Comma 3 4 2 3 3" xfId="5500"/>
    <cellStyle name="Comma 3 4 2 4" xfId="2457"/>
    <cellStyle name="Comma 3 4 2 5" xfId="4484"/>
    <cellStyle name="Comma 3 4 2 6" xfId="7134"/>
    <cellStyle name="Comma 3 4 2 7" xfId="417"/>
    <cellStyle name="Comma 3 4 3" xfId="824"/>
    <cellStyle name="Comma 3 4 3 2" xfId="1841"/>
    <cellStyle name="Comma 3 4 3 2 2" xfId="3869"/>
    <cellStyle name="Comma 3 4 3 2 3" xfId="5899"/>
    <cellStyle name="Comma 3 4 3 3" xfId="2856"/>
    <cellStyle name="Comma 3 4 3 4" xfId="4883"/>
    <cellStyle name="Comma 3 4 3 5" xfId="7532"/>
    <cellStyle name="Comma 3 4 4" xfId="1405"/>
    <cellStyle name="Comma 3 4 4 2" xfId="3433"/>
    <cellStyle name="Comma 3 4 4 3" xfId="5463"/>
    <cellStyle name="Comma 3 4 5" xfId="2420"/>
    <cellStyle name="Comma 3 4 6" xfId="4447"/>
    <cellStyle name="Comma 3 4 7" xfId="6480"/>
    <cellStyle name="Comma 3 4 8" xfId="7097"/>
    <cellStyle name="Comma 3 4 9" xfId="380"/>
    <cellStyle name="Comma 3 5" xfId="69"/>
    <cellStyle name="Comma 3 5 2" xfId="119"/>
    <cellStyle name="Comma 3 5 2 2" xfId="879"/>
    <cellStyle name="Comma 3 5 2 2 2" xfId="1896"/>
    <cellStyle name="Comma 3 5 2 2 2 2" xfId="3924"/>
    <cellStyle name="Comma 3 5 2 2 2 3" xfId="5954"/>
    <cellStyle name="Comma 3 5 2 2 3" xfId="2911"/>
    <cellStyle name="Comma 3 5 2 2 4" xfId="4938"/>
    <cellStyle name="Comma 3 5 2 2 5" xfId="7587"/>
    <cellStyle name="Comma 3 5 2 3" xfId="1450"/>
    <cellStyle name="Comma 3 5 2 3 2" xfId="3478"/>
    <cellStyle name="Comma 3 5 2 3 3" xfId="5508"/>
    <cellStyle name="Comma 3 5 2 4" xfId="2465"/>
    <cellStyle name="Comma 3 5 2 5" xfId="4492"/>
    <cellStyle name="Comma 3 5 2 6" xfId="7142"/>
    <cellStyle name="Comma 3 5 2 7" xfId="425"/>
    <cellStyle name="Comma 3 5 3" xfId="829"/>
    <cellStyle name="Comma 3 5 3 2" xfId="1846"/>
    <cellStyle name="Comma 3 5 3 2 2" xfId="3874"/>
    <cellStyle name="Comma 3 5 3 2 3" xfId="5904"/>
    <cellStyle name="Comma 3 5 3 3" xfId="2861"/>
    <cellStyle name="Comma 3 5 3 4" xfId="4888"/>
    <cellStyle name="Comma 3 5 3 5" xfId="7537"/>
    <cellStyle name="Comma 3 5 4" xfId="1413"/>
    <cellStyle name="Comma 3 5 4 2" xfId="3441"/>
    <cellStyle name="Comma 3 5 4 3" xfId="5471"/>
    <cellStyle name="Comma 3 5 5" xfId="2428"/>
    <cellStyle name="Comma 3 5 6" xfId="4455"/>
    <cellStyle name="Comma 3 5 7" xfId="6481"/>
    <cellStyle name="Comma 3 5 8" xfId="7105"/>
    <cellStyle name="Comma 3 5 9" xfId="388"/>
    <cellStyle name="Comma 3 6" xfId="74"/>
    <cellStyle name="Comma 3 6 2" xfId="122"/>
    <cellStyle name="Comma 3 6 2 2" xfId="882"/>
    <cellStyle name="Comma 3 6 2 2 2" xfId="1899"/>
    <cellStyle name="Comma 3 6 2 2 2 2" xfId="3927"/>
    <cellStyle name="Comma 3 6 2 2 2 3" xfId="5957"/>
    <cellStyle name="Comma 3 6 2 2 3" xfId="2914"/>
    <cellStyle name="Comma 3 6 2 2 4" xfId="4941"/>
    <cellStyle name="Comma 3 6 2 2 5" xfId="7590"/>
    <cellStyle name="Comma 3 6 2 3" xfId="1453"/>
    <cellStyle name="Comma 3 6 2 3 2" xfId="3481"/>
    <cellStyle name="Comma 3 6 2 3 3" xfId="5511"/>
    <cellStyle name="Comma 3 6 2 4" xfId="2468"/>
    <cellStyle name="Comma 3 6 2 5" xfId="4495"/>
    <cellStyle name="Comma 3 6 2 6" xfId="7145"/>
    <cellStyle name="Comma 3 6 2 7" xfId="428"/>
    <cellStyle name="Comma 3 6 3" xfId="819"/>
    <cellStyle name="Comma 3 6 3 2" xfId="1836"/>
    <cellStyle name="Comma 3 6 3 2 2" xfId="3864"/>
    <cellStyle name="Comma 3 6 3 2 3" xfId="5894"/>
    <cellStyle name="Comma 3 6 3 3" xfId="2851"/>
    <cellStyle name="Comma 3 6 3 4" xfId="4878"/>
    <cellStyle name="Comma 3 6 3 5" xfId="7527"/>
    <cellStyle name="Comma 3 6 4" xfId="1416"/>
    <cellStyle name="Comma 3 6 4 2" xfId="3444"/>
    <cellStyle name="Comma 3 6 4 3" xfId="5474"/>
    <cellStyle name="Comma 3 6 5" xfId="2431"/>
    <cellStyle name="Comma 3 6 6" xfId="4458"/>
    <cellStyle name="Comma 3 6 7" xfId="7108"/>
    <cellStyle name="Comma 3 6 8" xfId="391"/>
    <cellStyle name="Comma 3 7" xfId="85"/>
    <cellStyle name="Comma 3 7 2" xfId="132"/>
    <cellStyle name="Comma 3 7 2 2" xfId="1871"/>
    <cellStyle name="Comma 3 7 2 2 2" xfId="3899"/>
    <cellStyle name="Comma 3 7 2 2 3" xfId="5929"/>
    <cellStyle name="Comma 3 7 2 3" xfId="2886"/>
    <cellStyle name="Comma 3 7 2 4" xfId="4913"/>
    <cellStyle name="Comma 3 7 2 5" xfId="7562"/>
    <cellStyle name="Comma 3 7 2 6" xfId="854"/>
    <cellStyle name="Comma 3 7 3" xfId="1425"/>
    <cellStyle name="Comma 3 7 3 2" xfId="3453"/>
    <cellStyle name="Comma 3 7 3 3" xfId="5483"/>
    <cellStyle name="Comma 3 7 4" xfId="2440"/>
    <cellStyle name="Comma 3 7 5" xfId="4467"/>
    <cellStyle name="Comma 3 7 6" xfId="7117"/>
    <cellStyle name="Comma 3 7 7" xfId="400"/>
    <cellStyle name="Comma 3 8" xfId="44"/>
    <cellStyle name="Comma 3 8 2" xfId="141"/>
    <cellStyle name="Comma 3 8 2 2" xfId="1853"/>
    <cellStyle name="Comma 3 8 2 2 2" xfId="3881"/>
    <cellStyle name="Comma 3 8 2 2 3" xfId="5911"/>
    <cellStyle name="Comma 3 8 2 3" xfId="2868"/>
    <cellStyle name="Comma 3 8 2 4" xfId="4895"/>
    <cellStyle name="Comma 3 8 2 5" xfId="7544"/>
    <cellStyle name="Comma 3 8 2 6" xfId="836"/>
    <cellStyle name="Comma 3 8 3" xfId="1388"/>
    <cellStyle name="Comma 3 8 3 2" xfId="3416"/>
    <cellStyle name="Comma 3 8 3 3" xfId="5446"/>
    <cellStyle name="Comma 3 8 4" xfId="2403"/>
    <cellStyle name="Comma 3 8 5" xfId="4430"/>
    <cellStyle name="Comma 3 8 6" xfId="7080"/>
    <cellStyle name="Comma 3 8 7" xfId="359"/>
    <cellStyle name="Comma 3 9" xfId="154"/>
    <cellStyle name="Comma 30" xfId="322"/>
    <cellStyle name="Comma 30 2" xfId="556"/>
    <cellStyle name="Comma 30 2 2" xfId="1010"/>
    <cellStyle name="Comma 30 2 2 2" xfId="2027"/>
    <cellStyle name="Comma 30 2 2 2 2" xfId="4055"/>
    <cellStyle name="Comma 30 2 2 2 3" xfId="6085"/>
    <cellStyle name="Comma 30 2 2 3" xfId="3042"/>
    <cellStyle name="Comma 30 2 2 4" xfId="5069"/>
    <cellStyle name="Comma 30 2 2 5" xfId="7718"/>
    <cellStyle name="Comma 30 2 3" xfId="1581"/>
    <cellStyle name="Comma 30 2 3 2" xfId="3609"/>
    <cellStyle name="Comma 30 2 3 3" xfId="5639"/>
    <cellStyle name="Comma 30 2 4" xfId="2596"/>
    <cellStyle name="Comma 30 2 5" xfId="4623"/>
    <cellStyle name="Comma 30 2 6" xfId="6483"/>
    <cellStyle name="Comma 30 2 7" xfId="7273"/>
    <cellStyle name="Comma 30 3" xfId="788"/>
    <cellStyle name="Comma 30 3 2" xfId="1805"/>
    <cellStyle name="Comma 30 3 2 2" xfId="3833"/>
    <cellStyle name="Comma 30 3 2 3" xfId="5863"/>
    <cellStyle name="Comma 30 3 3" xfId="2820"/>
    <cellStyle name="Comma 30 3 4" xfId="4847"/>
    <cellStyle name="Comma 30 3 5" xfId="6484"/>
    <cellStyle name="Comma 30 3 6" xfId="7496"/>
    <cellStyle name="Comma 30 4" xfId="1231"/>
    <cellStyle name="Comma 30 4 2" xfId="2246"/>
    <cellStyle name="Comma 30 4 2 2" xfId="4274"/>
    <cellStyle name="Comma 30 4 2 3" xfId="6304"/>
    <cellStyle name="Comma 30 4 3" xfId="3261"/>
    <cellStyle name="Comma 30 4 4" xfId="5288"/>
    <cellStyle name="Comma 30 4 5" xfId="7937"/>
    <cellStyle name="Comma 30 5" xfId="1356"/>
    <cellStyle name="Comma 30 5 2" xfId="3384"/>
    <cellStyle name="Comma 30 5 3" xfId="5414"/>
    <cellStyle name="Comma 30 6" xfId="2371"/>
    <cellStyle name="Comma 30 7" xfId="4398"/>
    <cellStyle name="Comma 30 8" xfId="6482"/>
    <cellStyle name="Comma 30 9" xfId="7048"/>
    <cellStyle name="Comma 31" xfId="310"/>
    <cellStyle name="Comma 31 2" xfId="557"/>
    <cellStyle name="Comma 31 2 2" xfId="1011"/>
    <cellStyle name="Comma 31 2 2 2" xfId="2028"/>
    <cellStyle name="Comma 31 2 2 2 2" xfId="4056"/>
    <cellStyle name="Comma 31 2 2 2 3" xfId="6086"/>
    <cellStyle name="Comma 31 2 2 3" xfId="3043"/>
    <cellStyle name="Comma 31 2 2 4" xfId="5070"/>
    <cellStyle name="Comma 31 2 2 5" xfId="7719"/>
    <cellStyle name="Comma 31 2 3" xfId="1582"/>
    <cellStyle name="Comma 31 2 3 2" xfId="3610"/>
    <cellStyle name="Comma 31 2 3 3" xfId="5640"/>
    <cellStyle name="Comma 31 2 4" xfId="2597"/>
    <cellStyle name="Comma 31 2 5" xfId="4624"/>
    <cellStyle name="Comma 31 2 6" xfId="6486"/>
    <cellStyle name="Comma 31 2 7" xfId="7274"/>
    <cellStyle name="Comma 31 3" xfId="776"/>
    <cellStyle name="Comma 31 3 2" xfId="1793"/>
    <cellStyle name="Comma 31 3 2 2" xfId="3821"/>
    <cellStyle name="Comma 31 3 2 3" xfId="5851"/>
    <cellStyle name="Comma 31 3 3" xfId="2808"/>
    <cellStyle name="Comma 31 3 4" xfId="4835"/>
    <cellStyle name="Comma 31 3 5" xfId="6487"/>
    <cellStyle name="Comma 31 3 6" xfId="7484"/>
    <cellStyle name="Comma 31 4" xfId="1219"/>
    <cellStyle name="Comma 31 4 2" xfId="2234"/>
    <cellStyle name="Comma 31 4 2 2" xfId="4262"/>
    <cellStyle name="Comma 31 4 2 3" xfId="6292"/>
    <cellStyle name="Comma 31 4 3" xfId="3249"/>
    <cellStyle name="Comma 31 4 4" xfId="5276"/>
    <cellStyle name="Comma 31 4 5" xfId="7925"/>
    <cellStyle name="Comma 31 5" xfId="1344"/>
    <cellStyle name="Comma 31 5 2" xfId="3372"/>
    <cellStyle name="Comma 31 5 3" xfId="5402"/>
    <cellStyle name="Comma 31 6" xfId="2359"/>
    <cellStyle name="Comma 31 7" xfId="4386"/>
    <cellStyle name="Comma 31 8" xfId="6485"/>
    <cellStyle name="Comma 31 9" xfId="7036"/>
    <cellStyle name="Comma 32" xfId="320"/>
    <cellStyle name="Comma 32 2" xfId="558"/>
    <cellStyle name="Comma 32 2 2" xfId="1012"/>
    <cellStyle name="Comma 32 2 2 2" xfId="2029"/>
    <cellStyle name="Comma 32 2 2 2 2" xfId="4057"/>
    <cellStyle name="Comma 32 2 2 2 3" xfId="6087"/>
    <cellStyle name="Comma 32 2 2 3" xfId="3044"/>
    <cellStyle name="Comma 32 2 2 4" xfId="5071"/>
    <cellStyle name="Comma 32 2 2 5" xfId="7720"/>
    <cellStyle name="Comma 32 2 3" xfId="1583"/>
    <cellStyle name="Comma 32 2 3 2" xfId="3611"/>
    <cellStyle name="Comma 32 2 3 3" xfId="5641"/>
    <cellStyle name="Comma 32 2 4" xfId="2598"/>
    <cellStyle name="Comma 32 2 5" xfId="4625"/>
    <cellStyle name="Comma 32 2 6" xfId="6489"/>
    <cellStyle name="Comma 32 2 7" xfId="7275"/>
    <cellStyle name="Comma 32 3" xfId="786"/>
    <cellStyle name="Comma 32 3 2" xfId="1803"/>
    <cellStyle name="Comma 32 3 2 2" xfId="3831"/>
    <cellStyle name="Comma 32 3 2 3" xfId="5861"/>
    <cellStyle name="Comma 32 3 3" xfId="2818"/>
    <cellStyle name="Comma 32 3 4" xfId="4845"/>
    <cellStyle name="Comma 32 3 5" xfId="6490"/>
    <cellStyle name="Comma 32 3 6" xfId="7494"/>
    <cellStyle name="Comma 32 4" xfId="1229"/>
    <cellStyle name="Comma 32 4 2" xfId="2244"/>
    <cellStyle name="Comma 32 4 2 2" xfId="4272"/>
    <cellStyle name="Comma 32 4 2 3" xfId="6302"/>
    <cellStyle name="Comma 32 4 3" xfId="3259"/>
    <cellStyle name="Comma 32 4 4" xfId="5286"/>
    <cellStyle name="Comma 32 4 5" xfId="7935"/>
    <cellStyle name="Comma 32 5" xfId="1354"/>
    <cellStyle name="Comma 32 5 2" xfId="3382"/>
    <cellStyle name="Comma 32 5 3" xfId="5412"/>
    <cellStyle name="Comma 32 6" xfId="2369"/>
    <cellStyle name="Comma 32 7" xfId="4396"/>
    <cellStyle name="Comma 32 8" xfId="6488"/>
    <cellStyle name="Comma 32 9" xfId="7046"/>
    <cellStyle name="Comma 33" xfId="300"/>
    <cellStyle name="Comma 33 2" xfId="559"/>
    <cellStyle name="Comma 33 2 2" xfId="1013"/>
    <cellStyle name="Comma 33 2 2 2" xfId="2030"/>
    <cellStyle name="Comma 33 2 2 2 2" xfId="4058"/>
    <cellStyle name="Comma 33 2 2 2 3" xfId="6088"/>
    <cellStyle name="Comma 33 2 2 3" xfId="3045"/>
    <cellStyle name="Comma 33 2 2 4" xfId="5072"/>
    <cellStyle name="Comma 33 2 2 5" xfId="7721"/>
    <cellStyle name="Comma 33 2 3" xfId="1584"/>
    <cellStyle name="Comma 33 2 3 2" xfId="3612"/>
    <cellStyle name="Comma 33 2 3 3" xfId="5642"/>
    <cellStyle name="Comma 33 2 4" xfId="2599"/>
    <cellStyle name="Comma 33 2 5" xfId="4626"/>
    <cellStyle name="Comma 33 2 6" xfId="6492"/>
    <cellStyle name="Comma 33 2 7" xfId="7276"/>
    <cellStyle name="Comma 33 3" xfId="766"/>
    <cellStyle name="Comma 33 3 2" xfId="1783"/>
    <cellStyle name="Comma 33 3 2 2" xfId="3811"/>
    <cellStyle name="Comma 33 3 2 3" xfId="5841"/>
    <cellStyle name="Comma 33 3 3" xfId="2798"/>
    <cellStyle name="Comma 33 3 4" xfId="4825"/>
    <cellStyle name="Comma 33 3 5" xfId="6493"/>
    <cellStyle name="Comma 33 3 6" xfId="7474"/>
    <cellStyle name="Comma 33 4" xfId="1209"/>
    <cellStyle name="Comma 33 4 2" xfId="2224"/>
    <cellStyle name="Comma 33 4 2 2" xfId="4252"/>
    <cellStyle name="Comma 33 4 2 3" xfId="6282"/>
    <cellStyle name="Comma 33 4 3" xfId="3239"/>
    <cellStyle name="Comma 33 4 4" xfId="5266"/>
    <cellStyle name="Comma 33 4 5" xfId="7915"/>
    <cellStyle name="Comma 33 5" xfId="1334"/>
    <cellStyle name="Comma 33 5 2" xfId="3362"/>
    <cellStyle name="Comma 33 5 3" xfId="5392"/>
    <cellStyle name="Comma 33 6" xfId="2349"/>
    <cellStyle name="Comma 33 7" xfId="4376"/>
    <cellStyle name="Comma 33 8" xfId="6491"/>
    <cellStyle name="Comma 33 9" xfId="7026"/>
    <cellStyle name="Comma 34" xfId="298"/>
    <cellStyle name="Comma 34 2" xfId="560"/>
    <cellStyle name="Comma 34 2 2" xfId="1014"/>
    <cellStyle name="Comma 34 2 2 2" xfId="2031"/>
    <cellStyle name="Comma 34 2 2 2 2" xfId="4059"/>
    <cellStyle name="Comma 34 2 2 2 3" xfId="6089"/>
    <cellStyle name="Comma 34 2 2 3" xfId="3046"/>
    <cellStyle name="Comma 34 2 2 4" xfId="5073"/>
    <cellStyle name="Comma 34 2 2 5" xfId="7722"/>
    <cellStyle name="Comma 34 2 3" xfId="1585"/>
    <cellStyle name="Comma 34 2 3 2" xfId="3613"/>
    <cellStyle name="Comma 34 2 3 3" xfId="5643"/>
    <cellStyle name="Comma 34 2 4" xfId="2600"/>
    <cellStyle name="Comma 34 2 5" xfId="4627"/>
    <cellStyle name="Comma 34 2 6" xfId="6495"/>
    <cellStyle name="Comma 34 2 7" xfId="7277"/>
    <cellStyle name="Comma 34 3" xfId="764"/>
    <cellStyle name="Comma 34 3 2" xfId="1781"/>
    <cellStyle name="Comma 34 3 2 2" xfId="3809"/>
    <cellStyle name="Comma 34 3 2 3" xfId="5839"/>
    <cellStyle name="Comma 34 3 3" xfId="2796"/>
    <cellStyle name="Comma 34 3 4" xfId="4823"/>
    <cellStyle name="Comma 34 3 5" xfId="6496"/>
    <cellStyle name="Comma 34 3 6" xfId="7472"/>
    <cellStyle name="Comma 34 4" xfId="1207"/>
    <cellStyle name="Comma 34 4 2" xfId="2222"/>
    <cellStyle name="Comma 34 4 2 2" xfId="4250"/>
    <cellStyle name="Comma 34 4 2 3" xfId="6280"/>
    <cellStyle name="Comma 34 4 3" xfId="3237"/>
    <cellStyle name="Comma 34 4 4" xfId="5264"/>
    <cellStyle name="Comma 34 4 5" xfId="7913"/>
    <cellStyle name="Comma 34 5" xfId="1332"/>
    <cellStyle name="Comma 34 5 2" xfId="3360"/>
    <cellStyle name="Comma 34 5 3" xfId="5390"/>
    <cellStyle name="Comma 34 6" xfId="2347"/>
    <cellStyle name="Comma 34 7" xfId="4374"/>
    <cellStyle name="Comma 34 8" xfId="6494"/>
    <cellStyle name="Comma 34 9" xfId="7024"/>
    <cellStyle name="Comma 35" xfId="302"/>
    <cellStyle name="Comma 35 2" xfId="561"/>
    <cellStyle name="Comma 35 2 2" xfId="1015"/>
    <cellStyle name="Comma 35 2 2 2" xfId="2032"/>
    <cellStyle name="Comma 35 2 2 2 2" xfId="4060"/>
    <cellStyle name="Comma 35 2 2 2 3" xfId="6090"/>
    <cellStyle name="Comma 35 2 2 3" xfId="3047"/>
    <cellStyle name="Comma 35 2 2 4" xfId="5074"/>
    <cellStyle name="Comma 35 2 2 5" xfId="7723"/>
    <cellStyle name="Comma 35 2 3" xfId="1586"/>
    <cellStyle name="Comma 35 2 3 2" xfId="3614"/>
    <cellStyle name="Comma 35 2 3 3" xfId="5644"/>
    <cellStyle name="Comma 35 2 4" xfId="2601"/>
    <cellStyle name="Comma 35 2 5" xfId="4628"/>
    <cellStyle name="Comma 35 2 6" xfId="6498"/>
    <cellStyle name="Comma 35 2 7" xfId="7278"/>
    <cellStyle name="Comma 35 3" xfId="768"/>
    <cellStyle name="Comma 35 3 2" xfId="1785"/>
    <cellStyle name="Comma 35 3 2 2" xfId="3813"/>
    <cellStyle name="Comma 35 3 2 3" xfId="5843"/>
    <cellStyle name="Comma 35 3 3" xfId="2800"/>
    <cellStyle name="Comma 35 3 4" xfId="4827"/>
    <cellStyle name="Comma 35 3 5" xfId="6499"/>
    <cellStyle name="Comma 35 3 6" xfId="7476"/>
    <cellStyle name="Comma 35 4" xfId="1211"/>
    <cellStyle name="Comma 35 4 2" xfId="2226"/>
    <cellStyle name="Comma 35 4 2 2" xfId="4254"/>
    <cellStyle name="Comma 35 4 2 3" xfId="6284"/>
    <cellStyle name="Comma 35 4 3" xfId="3241"/>
    <cellStyle name="Comma 35 4 4" xfId="5268"/>
    <cellStyle name="Comma 35 4 5" xfId="7917"/>
    <cellStyle name="Comma 35 5" xfId="1336"/>
    <cellStyle name="Comma 35 5 2" xfId="3364"/>
    <cellStyle name="Comma 35 5 3" xfId="5394"/>
    <cellStyle name="Comma 35 6" xfId="2351"/>
    <cellStyle name="Comma 35 7" xfId="4378"/>
    <cellStyle name="Comma 35 8" xfId="6497"/>
    <cellStyle name="Comma 35 9" xfId="7028"/>
    <cellStyle name="Comma 36" xfId="309"/>
    <cellStyle name="Comma 36 2" xfId="562"/>
    <cellStyle name="Comma 36 2 2" xfId="1016"/>
    <cellStyle name="Comma 36 2 2 2" xfId="2033"/>
    <cellStyle name="Comma 36 2 2 2 2" xfId="4061"/>
    <cellStyle name="Comma 36 2 2 2 3" xfId="6091"/>
    <cellStyle name="Comma 36 2 2 3" xfId="3048"/>
    <cellStyle name="Comma 36 2 2 4" xfId="5075"/>
    <cellStyle name="Comma 36 2 2 5" xfId="7724"/>
    <cellStyle name="Comma 36 2 3" xfId="1587"/>
    <cellStyle name="Comma 36 2 3 2" xfId="3615"/>
    <cellStyle name="Comma 36 2 3 3" xfId="5645"/>
    <cellStyle name="Comma 36 2 4" xfId="2602"/>
    <cellStyle name="Comma 36 2 5" xfId="4629"/>
    <cellStyle name="Comma 36 2 6" xfId="6501"/>
    <cellStyle name="Comma 36 2 7" xfId="7279"/>
    <cellStyle name="Comma 36 3" xfId="775"/>
    <cellStyle name="Comma 36 3 2" xfId="1792"/>
    <cellStyle name="Comma 36 3 2 2" xfId="3820"/>
    <cellStyle name="Comma 36 3 2 3" xfId="5850"/>
    <cellStyle name="Comma 36 3 3" xfId="2807"/>
    <cellStyle name="Comma 36 3 4" xfId="4834"/>
    <cellStyle name="Comma 36 3 5" xfId="6502"/>
    <cellStyle name="Comma 36 3 6" xfId="7483"/>
    <cellStyle name="Comma 36 4" xfId="1218"/>
    <cellStyle name="Comma 36 4 2" xfId="2233"/>
    <cellStyle name="Comma 36 4 2 2" xfId="4261"/>
    <cellStyle name="Comma 36 4 2 3" xfId="6291"/>
    <cellStyle name="Comma 36 4 3" xfId="3248"/>
    <cellStyle name="Comma 36 4 4" xfId="5275"/>
    <cellStyle name="Comma 36 4 5" xfId="7924"/>
    <cellStyle name="Comma 36 5" xfId="1343"/>
    <cellStyle name="Comma 36 5 2" xfId="3371"/>
    <cellStyle name="Comma 36 5 3" xfId="5401"/>
    <cellStyle name="Comma 36 6" xfId="2358"/>
    <cellStyle name="Comma 36 7" xfId="4385"/>
    <cellStyle name="Comma 36 8" xfId="6500"/>
    <cellStyle name="Comma 36 9" xfId="7035"/>
    <cellStyle name="Comma 37" xfId="303"/>
    <cellStyle name="Comma 37 2" xfId="563"/>
    <cellStyle name="Comma 37 2 2" xfId="1017"/>
    <cellStyle name="Comma 37 2 2 2" xfId="2034"/>
    <cellStyle name="Comma 37 2 2 2 2" xfId="4062"/>
    <cellStyle name="Comma 37 2 2 2 3" xfId="6092"/>
    <cellStyle name="Comma 37 2 2 3" xfId="3049"/>
    <cellStyle name="Comma 37 2 2 4" xfId="5076"/>
    <cellStyle name="Comma 37 2 2 5" xfId="7725"/>
    <cellStyle name="Comma 37 2 3" xfId="1588"/>
    <cellStyle name="Comma 37 2 3 2" xfId="3616"/>
    <cellStyle name="Comma 37 2 3 3" xfId="5646"/>
    <cellStyle name="Comma 37 2 4" xfId="2603"/>
    <cellStyle name="Comma 37 2 5" xfId="4630"/>
    <cellStyle name="Comma 37 2 6" xfId="6504"/>
    <cellStyle name="Comma 37 2 7" xfId="7280"/>
    <cellStyle name="Comma 37 3" xfId="769"/>
    <cellStyle name="Comma 37 3 2" xfId="1786"/>
    <cellStyle name="Comma 37 3 2 2" xfId="3814"/>
    <cellStyle name="Comma 37 3 2 3" xfId="5844"/>
    <cellStyle name="Comma 37 3 3" xfId="2801"/>
    <cellStyle name="Comma 37 3 4" xfId="4828"/>
    <cellStyle name="Comma 37 3 5" xfId="6505"/>
    <cellStyle name="Comma 37 3 6" xfId="7477"/>
    <cellStyle name="Comma 37 4" xfId="1212"/>
    <cellStyle name="Comma 37 4 2" xfId="2227"/>
    <cellStyle name="Comma 37 4 2 2" xfId="4255"/>
    <cellStyle name="Comma 37 4 2 3" xfId="6285"/>
    <cellStyle name="Comma 37 4 3" xfId="3242"/>
    <cellStyle name="Comma 37 4 4" xfId="5269"/>
    <cellStyle name="Comma 37 4 5" xfId="7918"/>
    <cellStyle name="Comma 37 5" xfId="1337"/>
    <cellStyle name="Comma 37 5 2" xfId="3365"/>
    <cellStyle name="Comma 37 5 3" xfId="5395"/>
    <cellStyle name="Comma 37 6" xfId="2352"/>
    <cellStyle name="Comma 37 7" xfId="4379"/>
    <cellStyle name="Comma 37 8" xfId="6503"/>
    <cellStyle name="Comma 37 9" xfId="7029"/>
    <cellStyle name="Comma 38" xfId="325"/>
    <cellStyle name="Comma 38 2" xfId="564"/>
    <cellStyle name="Comma 38 2 2" xfId="1018"/>
    <cellStyle name="Comma 38 2 2 2" xfId="2035"/>
    <cellStyle name="Comma 38 2 2 2 2" xfId="4063"/>
    <cellStyle name="Comma 38 2 2 2 3" xfId="6093"/>
    <cellStyle name="Comma 38 2 2 3" xfId="3050"/>
    <cellStyle name="Comma 38 2 2 4" xfId="5077"/>
    <cellStyle name="Comma 38 2 2 5" xfId="7726"/>
    <cellStyle name="Comma 38 2 3" xfId="1589"/>
    <cellStyle name="Comma 38 2 3 2" xfId="3617"/>
    <cellStyle name="Comma 38 2 3 3" xfId="5647"/>
    <cellStyle name="Comma 38 2 4" xfId="2604"/>
    <cellStyle name="Comma 38 2 5" xfId="4631"/>
    <cellStyle name="Comma 38 2 6" xfId="6507"/>
    <cellStyle name="Comma 38 2 7" xfId="7281"/>
    <cellStyle name="Comma 38 3" xfId="791"/>
    <cellStyle name="Comma 38 3 2" xfId="1808"/>
    <cellStyle name="Comma 38 3 2 2" xfId="3836"/>
    <cellStyle name="Comma 38 3 2 3" xfId="5866"/>
    <cellStyle name="Comma 38 3 3" xfId="2823"/>
    <cellStyle name="Comma 38 3 4" xfId="4850"/>
    <cellStyle name="Comma 38 3 5" xfId="7499"/>
    <cellStyle name="Comma 38 4" xfId="1234"/>
    <cellStyle name="Comma 38 4 2" xfId="2249"/>
    <cellStyle name="Comma 38 4 2 2" xfId="4277"/>
    <cellStyle name="Comma 38 4 2 3" xfId="6307"/>
    <cellStyle name="Comma 38 4 3" xfId="3264"/>
    <cellStyle name="Comma 38 4 4" xfId="5291"/>
    <cellStyle name="Comma 38 4 5" xfId="7940"/>
    <cellStyle name="Comma 38 5" xfId="1359"/>
    <cellStyle name="Comma 38 5 2" xfId="3387"/>
    <cellStyle name="Comma 38 5 3" xfId="5417"/>
    <cellStyle name="Comma 38 6" xfId="2374"/>
    <cellStyle name="Comma 38 7" xfId="4401"/>
    <cellStyle name="Comma 38 8" xfId="6506"/>
    <cellStyle name="Comma 38 9" xfId="7051"/>
    <cellStyle name="Comma 39" xfId="314"/>
    <cellStyle name="Comma 39 2" xfId="565"/>
    <cellStyle name="Comma 39 2 2" xfId="1019"/>
    <cellStyle name="Comma 39 2 2 2" xfId="2036"/>
    <cellStyle name="Comma 39 2 2 2 2" xfId="4064"/>
    <cellStyle name="Comma 39 2 2 2 3" xfId="6094"/>
    <cellStyle name="Comma 39 2 2 3" xfId="3051"/>
    <cellStyle name="Comma 39 2 2 4" xfId="5078"/>
    <cellStyle name="Comma 39 2 2 5" xfId="7727"/>
    <cellStyle name="Comma 39 2 3" xfId="1590"/>
    <cellStyle name="Comma 39 2 3 2" xfId="3618"/>
    <cellStyle name="Comma 39 2 3 3" xfId="5648"/>
    <cellStyle name="Comma 39 2 4" xfId="2605"/>
    <cellStyle name="Comma 39 2 5" xfId="4632"/>
    <cellStyle name="Comma 39 2 6" xfId="6509"/>
    <cellStyle name="Comma 39 2 7" xfId="7282"/>
    <cellStyle name="Comma 39 3" xfId="780"/>
    <cellStyle name="Comma 39 3 2" xfId="1797"/>
    <cellStyle name="Comma 39 3 2 2" xfId="3825"/>
    <cellStyle name="Comma 39 3 2 3" xfId="5855"/>
    <cellStyle name="Comma 39 3 3" xfId="2812"/>
    <cellStyle name="Comma 39 3 4" xfId="4839"/>
    <cellStyle name="Comma 39 3 5" xfId="7488"/>
    <cellStyle name="Comma 39 4" xfId="1223"/>
    <cellStyle name="Comma 39 4 2" xfId="2238"/>
    <cellStyle name="Comma 39 4 2 2" xfId="4266"/>
    <cellStyle name="Comma 39 4 2 3" xfId="6296"/>
    <cellStyle name="Comma 39 4 3" xfId="3253"/>
    <cellStyle name="Comma 39 4 4" xfId="5280"/>
    <cellStyle name="Comma 39 4 5" xfId="7929"/>
    <cellStyle name="Comma 39 5" xfId="1348"/>
    <cellStyle name="Comma 39 5 2" xfId="3376"/>
    <cellStyle name="Comma 39 5 3" xfId="5406"/>
    <cellStyle name="Comma 39 6" xfId="2363"/>
    <cellStyle name="Comma 39 7" xfId="4390"/>
    <cellStyle name="Comma 39 8" xfId="6508"/>
    <cellStyle name="Comma 39 9" xfId="7040"/>
    <cellStyle name="Comma 4" xfId="15"/>
    <cellStyle name="Comma 4 2" xfId="30"/>
    <cellStyle name="Comma 4 2 10" xfId="260"/>
    <cellStyle name="Comma 4 2 2" xfId="58"/>
    <cellStyle name="Comma 4 2 2 2" xfId="108"/>
    <cellStyle name="Comma 4 2 2 2 2" xfId="868"/>
    <cellStyle name="Comma 4 2 2 2 2 2" xfId="1885"/>
    <cellStyle name="Comma 4 2 2 2 2 2 2" xfId="3913"/>
    <cellStyle name="Comma 4 2 2 2 2 2 3" xfId="5943"/>
    <cellStyle name="Comma 4 2 2 2 2 3" xfId="2900"/>
    <cellStyle name="Comma 4 2 2 2 2 4" xfId="4927"/>
    <cellStyle name="Comma 4 2 2 2 2 5" xfId="7576"/>
    <cellStyle name="Comma 4 2 2 2 3" xfId="1439"/>
    <cellStyle name="Comma 4 2 2 2 3 2" xfId="3467"/>
    <cellStyle name="Comma 4 2 2 2 3 3" xfId="5497"/>
    <cellStyle name="Comma 4 2 2 2 4" xfId="2454"/>
    <cellStyle name="Comma 4 2 2 2 5" xfId="4481"/>
    <cellStyle name="Comma 4 2 2 2 6" xfId="7131"/>
    <cellStyle name="Comma 4 2 2 2 7" xfId="414"/>
    <cellStyle name="Comma 4 2 2 3" xfId="831"/>
    <cellStyle name="Comma 4 2 2 3 2" xfId="1848"/>
    <cellStyle name="Comma 4 2 2 3 2 2" xfId="3876"/>
    <cellStyle name="Comma 4 2 2 3 2 3" xfId="5906"/>
    <cellStyle name="Comma 4 2 2 3 3" xfId="2863"/>
    <cellStyle name="Comma 4 2 2 3 4" xfId="4890"/>
    <cellStyle name="Comma 4 2 2 3 5" xfId="7539"/>
    <cellStyle name="Comma 4 2 2 4" xfId="1402"/>
    <cellStyle name="Comma 4 2 2 4 2" xfId="3430"/>
    <cellStyle name="Comma 4 2 2 4 3" xfId="5460"/>
    <cellStyle name="Comma 4 2 2 5" xfId="2417"/>
    <cellStyle name="Comma 4 2 2 6" xfId="4444"/>
    <cellStyle name="Comma 4 2 2 7" xfId="6511"/>
    <cellStyle name="Comma 4 2 2 8" xfId="7094"/>
    <cellStyle name="Comma 4 2 2 9" xfId="377"/>
    <cellStyle name="Comma 4 2 3" xfId="66"/>
    <cellStyle name="Comma 4 2 3 2" xfId="116"/>
    <cellStyle name="Comma 4 2 3 2 2" xfId="876"/>
    <cellStyle name="Comma 4 2 3 2 2 2" xfId="1893"/>
    <cellStyle name="Comma 4 2 3 2 2 2 2" xfId="3921"/>
    <cellStyle name="Comma 4 2 3 2 2 2 3" xfId="5951"/>
    <cellStyle name="Comma 4 2 3 2 2 3" xfId="2908"/>
    <cellStyle name="Comma 4 2 3 2 2 4" xfId="4935"/>
    <cellStyle name="Comma 4 2 3 2 2 5" xfId="7584"/>
    <cellStyle name="Comma 4 2 3 2 3" xfId="1447"/>
    <cellStyle name="Comma 4 2 3 2 3 2" xfId="3475"/>
    <cellStyle name="Comma 4 2 3 2 3 3" xfId="5505"/>
    <cellStyle name="Comma 4 2 3 2 4" xfId="2462"/>
    <cellStyle name="Comma 4 2 3 2 5" xfId="4489"/>
    <cellStyle name="Comma 4 2 3 2 6" xfId="7139"/>
    <cellStyle name="Comma 4 2 3 2 7" xfId="422"/>
    <cellStyle name="Comma 4 2 3 3" xfId="827"/>
    <cellStyle name="Comma 4 2 3 3 2" xfId="1844"/>
    <cellStyle name="Comma 4 2 3 3 2 2" xfId="3872"/>
    <cellStyle name="Comma 4 2 3 3 2 3" xfId="5902"/>
    <cellStyle name="Comma 4 2 3 3 3" xfId="2859"/>
    <cellStyle name="Comma 4 2 3 3 4" xfId="4886"/>
    <cellStyle name="Comma 4 2 3 3 5" xfId="7535"/>
    <cellStyle name="Comma 4 2 3 4" xfId="1410"/>
    <cellStyle name="Comma 4 2 3 4 2" xfId="3438"/>
    <cellStyle name="Comma 4 2 3 4 3" xfId="5468"/>
    <cellStyle name="Comma 4 2 3 5" xfId="2425"/>
    <cellStyle name="Comma 4 2 3 6" xfId="4452"/>
    <cellStyle name="Comma 4 2 3 7" xfId="7102"/>
    <cellStyle name="Comma 4 2 3 8" xfId="385"/>
    <cellStyle name="Comma 4 2 4" xfId="79"/>
    <cellStyle name="Comma 4 2 4 2" xfId="127"/>
    <cellStyle name="Comma 4 2 4 2 2" xfId="887"/>
    <cellStyle name="Comma 4 2 4 2 2 2" xfId="1904"/>
    <cellStyle name="Comma 4 2 4 2 2 2 2" xfId="3932"/>
    <cellStyle name="Comma 4 2 4 2 2 2 3" xfId="5962"/>
    <cellStyle name="Comma 4 2 4 2 2 3" xfId="2919"/>
    <cellStyle name="Comma 4 2 4 2 2 4" xfId="4946"/>
    <cellStyle name="Comma 4 2 4 2 2 5" xfId="7595"/>
    <cellStyle name="Comma 4 2 4 2 3" xfId="1458"/>
    <cellStyle name="Comma 4 2 4 2 3 2" xfId="3486"/>
    <cellStyle name="Comma 4 2 4 2 3 3" xfId="5516"/>
    <cellStyle name="Comma 4 2 4 2 4" xfId="2473"/>
    <cellStyle name="Comma 4 2 4 2 5" xfId="4500"/>
    <cellStyle name="Comma 4 2 4 2 6" xfId="7150"/>
    <cellStyle name="Comma 4 2 4 2 7" xfId="433"/>
    <cellStyle name="Comma 4 2 4 3" xfId="700"/>
    <cellStyle name="Comma 4 2 4 3 2" xfId="1717"/>
    <cellStyle name="Comma 4 2 4 3 2 2" xfId="3745"/>
    <cellStyle name="Comma 4 2 4 3 2 3" xfId="5775"/>
    <cellStyle name="Comma 4 2 4 3 3" xfId="2732"/>
    <cellStyle name="Comma 4 2 4 3 4" xfId="4759"/>
    <cellStyle name="Comma 4 2 4 3 5" xfId="7408"/>
    <cellStyle name="Comma 4 2 4 4" xfId="1421"/>
    <cellStyle name="Comma 4 2 4 4 2" xfId="3449"/>
    <cellStyle name="Comma 4 2 4 4 3" xfId="5479"/>
    <cellStyle name="Comma 4 2 4 5" xfId="2436"/>
    <cellStyle name="Comma 4 2 4 6" xfId="4463"/>
    <cellStyle name="Comma 4 2 4 7" xfId="7113"/>
    <cellStyle name="Comma 4 2 4 8" xfId="396"/>
    <cellStyle name="Comma 4 2 5" xfId="90"/>
    <cellStyle name="Comma 4 2 5 2" xfId="137"/>
    <cellStyle name="Comma 4 2 5 2 2" xfId="1876"/>
    <cellStyle name="Comma 4 2 5 2 2 2" xfId="3904"/>
    <cellStyle name="Comma 4 2 5 2 2 3" xfId="5934"/>
    <cellStyle name="Comma 4 2 5 2 3" xfId="2891"/>
    <cellStyle name="Comma 4 2 5 2 4" xfId="4918"/>
    <cellStyle name="Comma 4 2 5 2 5" xfId="7567"/>
    <cellStyle name="Comma 4 2 5 2 6" xfId="859"/>
    <cellStyle name="Comma 4 2 5 3" xfId="1430"/>
    <cellStyle name="Comma 4 2 5 3 2" xfId="3458"/>
    <cellStyle name="Comma 4 2 5 3 3" xfId="5488"/>
    <cellStyle name="Comma 4 2 5 4" xfId="2445"/>
    <cellStyle name="Comma 4 2 5 5" xfId="4472"/>
    <cellStyle name="Comma 4 2 5 6" xfId="7122"/>
    <cellStyle name="Comma 4 2 5 7" xfId="405"/>
    <cellStyle name="Comma 4 2 6" xfId="49"/>
    <cellStyle name="Comma 4 2 6 2" xfId="146"/>
    <cellStyle name="Comma 4 2 6 2 2" xfId="1858"/>
    <cellStyle name="Comma 4 2 6 2 2 2" xfId="3886"/>
    <cellStyle name="Comma 4 2 6 2 2 3" xfId="5916"/>
    <cellStyle name="Comma 4 2 6 2 3" xfId="2873"/>
    <cellStyle name="Comma 4 2 6 2 4" xfId="4900"/>
    <cellStyle name="Comma 4 2 6 2 5" xfId="7549"/>
    <cellStyle name="Comma 4 2 6 2 6" xfId="841"/>
    <cellStyle name="Comma 4 2 6 3" xfId="1393"/>
    <cellStyle name="Comma 4 2 6 3 2" xfId="3421"/>
    <cellStyle name="Comma 4 2 6 3 3" xfId="5451"/>
    <cellStyle name="Comma 4 2 6 4" xfId="2408"/>
    <cellStyle name="Comma 4 2 6 5" xfId="4435"/>
    <cellStyle name="Comma 4 2 6 6" xfId="7085"/>
    <cellStyle name="Comma 4 2 6 7" xfId="367"/>
    <cellStyle name="Comma 4 2 7" xfId="99"/>
    <cellStyle name="Comma 4 2 7 2" xfId="1134"/>
    <cellStyle name="Comma 4 2 7 2 2" xfId="2151"/>
    <cellStyle name="Comma 4 2 7 2 2 2" xfId="4179"/>
    <cellStyle name="Comma 4 2 7 2 2 3" xfId="6209"/>
    <cellStyle name="Comma 4 2 7 2 3" xfId="3166"/>
    <cellStyle name="Comma 4 2 7 2 4" xfId="5193"/>
    <cellStyle name="Comma 4 2 7 2 5" xfId="7842"/>
    <cellStyle name="Comma 4 2 7 3" xfId="1705"/>
    <cellStyle name="Comma 4 2 7 3 2" xfId="3733"/>
    <cellStyle name="Comma 4 2 7 3 3" xfId="5763"/>
    <cellStyle name="Comma 4 2 7 4" xfId="2720"/>
    <cellStyle name="Comma 4 2 7 5" xfId="4747"/>
    <cellStyle name="Comma 4 2 7 6" xfId="7397"/>
    <cellStyle name="Comma 4 2 7 7" xfId="688"/>
    <cellStyle name="Comma 4 2 8" xfId="719"/>
    <cellStyle name="Comma 4 2 8 2" xfId="1736"/>
    <cellStyle name="Comma 4 2 8 2 2" xfId="3764"/>
    <cellStyle name="Comma 4 2 8 2 3" xfId="5794"/>
    <cellStyle name="Comma 4 2 8 3" xfId="2751"/>
    <cellStyle name="Comma 4 2 8 4" xfId="4778"/>
    <cellStyle name="Comma 4 2 8 5" xfId="7427"/>
    <cellStyle name="Comma 4 2 9" xfId="6510"/>
    <cellStyle name="Comma 4 3" xfId="54"/>
    <cellStyle name="Comma 4 3 10" xfId="6512"/>
    <cellStyle name="Comma 4 3 11" xfId="6984"/>
    <cellStyle name="Comma 4 3 12" xfId="250"/>
    <cellStyle name="Comma 4 3 2" xfId="104"/>
    <cellStyle name="Comma 4 3 2 2" xfId="864"/>
    <cellStyle name="Comma 4 3 2 2 2" xfId="1881"/>
    <cellStyle name="Comma 4 3 2 2 2 2" xfId="3909"/>
    <cellStyle name="Comma 4 3 2 2 2 3" xfId="5939"/>
    <cellStyle name="Comma 4 3 2 2 3" xfId="2896"/>
    <cellStyle name="Comma 4 3 2 2 4" xfId="4923"/>
    <cellStyle name="Comma 4 3 2 2 5" xfId="7572"/>
    <cellStyle name="Comma 4 3 2 3" xfId="1435"/>
    <cellStyle name="Comma 4 3 2 3 2" xfId="3463"/>
    <cellStyle name="Comma 4 3 2 3 3" xfId="5493"/>
    <cellStyle name="Comma 4 3 2 4" xfId="2450"/>
    <cellStyle name="Comma 4 3 2 5" xfId="4477"/>
    <cellStyle name="Comma 4 3 2 6" xfId="6513"/>
    <cellStyle name="Comma 4 3 2 7" xfId="7127"/>
    <cellStyle name="Comma 4 3 2 8" xfId="410"/>
    <cellStyle name="Comma 4 3 3" xfId="373"/>
    <cellStyle name="Comma 4 3 3 2" xfId="847"/>
    <cellStyle name="Comma 4 3 3 2 2" xfId="1864"/>
    <cellStyle name="Comma 4 3 3 2 2 2" xfId="3892"/>
    <cellStyle name="Comma 4 3 3 2 2 3" xfId="5922"/>
    <cellStyle name="Comma 4 3 3 2 3" xfId="2879"/>
    <cellStyle name="Comma 4 3 3 2 4" xfId="4906"/>
    <cellStyle name="Comma 4 3 3 2 5" xfId="7555"/>
    <cellStyle name="Comma 4 3 3 3" xfId="1398"/>
    <cellStyle name="Comma 4 3 3 3 2" xfId="3426"/>
    <cellStyle name="Comma 4 3 3 3 3" xfId="5456"/>
    <cellStyle name="Comma 4 3 3 4" xfId="2413"/>
    <cellStyle name="Comma 4 3 3 5" xfId="4440"/>
    <cellStyle name="Comma 4 3 3 6" xfId="7090"/>
    <cellStyle name="Comma 4 3 4" xfId="566"/>
    <cellStyle name="Comma 4 3 4 2" xfId="1020"/>
    <cellStyle name="Comma 4 3 4 2 2" xfId="2037"/>
    <cellStyle name="Comma 4 3 4 2 2 2" xfId="4065"/>
    <cellStyle name="Comma 4 3 4 2 2 3" xfId="6095"/>
    <cellStyle name="Comma 4 3 4 2 3" xfId="3052"/>
    <cellStyle name="Comma 4 3 4 2 4" xfId="5079"/>
    <cellStyle name="Comma 4 3 4 2 5" xfId="7728"/>
    <cellStyle name="Comma 4 3 4 3" xfId="1591"/>
    <cellStyle name="Comma 4 3 4 3 2" xfId="3619"/>
    <cellStyle name="Comma 4 3 4 3 3" xfId="5649"/>
    <cellStyle name="Comma 4 3 4 4" xfId="2606"/>
    <cellStyle name="Comma 4 3 4 5" xfId="4633"/>
    <cellStyle name="Comma 4 3 4 6" xfId="7283"/>
    <cellStyle name="Comma 4 3 5" xfId="722"/>
    <cellStyle name="Comma 4 3 5 2" xfId="1739"/>
    <cellStyle name="Comma 4 3 5 2 2" xfId="3767"/>
    <cellStyle name="Comma 4 3 5 2 3" xfId="5797"/>
    <cellStyle name="Comma 4 3 5 3" xfId="2754"/>
    <cellStyle name="Comma 4 3 5 4" xfId="4781"/>
    <cellStyle name="Comma 4 3 5 5" xfId="7430"/>
    <cellStyle name="Comma 4 3 6" xfId="1167"/>
    <cellStyle name="Comma 4 3 6 2" xfId="2182"/>
    <cellStyle name="Comma 4 3 6 2 2" xfId="4210"/>
    <cellStyle name="Comma 4 3 6 2 3" xfId="6240"/>
    <cellStyle name="Comma 4 3 6 3" xfId="3197"/>
    <cellStyle name="Comma 4 3 6 4" xfId="5224"/>
    <cellStyle name="Comma 4 3 6 5" xfId="7873"/>
    <cellStyle name="Comma 4 3 7" xfId="1292"/>
    <cellStyle name="Comma 4 3 7 2" xfId="3320"/>
    <cellStyle name="Comma 4 3 7 3" xfId="5350"/>
    <cellStyle name="Comma 4 3 8" xfId="2307"/>
    <cellStyle name="Comma 4 3 9" xfId="4334"/>
    <cellStyle name="Comma 4 4" xfId="62"/>
    <cellStyle name="Comma 4 4 2" xfId="112"/>
    <cellStyle name="Comma 4 4 2 2" xfId="872"/>
    <cellStyle name="Comma 4 4 2 2 2" xfId="1889"/>
    <cellStyle name="Comma 4 4 2 2 2 2" xfId="3917"/>
    <cellStyle name="Comma 4 4 2 2 2 3" xfId="5947"/>
    <cellStyle name="Comma 4 4 2 2 3" xfId="2904"/>
    <cellStyle name="Comma 4 4 2 2 4" xfId="4931"/>
    <cellStyle name="Comma 4 4 2 2 5" xfId="7580"/>
    <cellStyle name="Comma 4 4 2 3" xfId="1443"/>
    <cellStyle name="Comma 4 4 2 3 2" xfId="3471"/>
    <cellStyle name="Comma 4 4 2 3 3" xfId="5501"/>
    <cellStyle name="Comma 4 4 2 4" xfId="2458"/>
    <cellStyle name="Comma 4 4 2 5" xfId="4485"/>
    <cellStyle name="Comma 4 4 2 6" xfId="7135"/>
    <cellStyle name="Comma 4 4 2 7" xfId="418"/>
    <cellStyle name="Comma 4 4 3" xfId="715"/>
    <cellStyle name="Comma 4 4 3 2" xfId="1732"/>
    <cellStyle name="Comma 4 4 3 2 2" xfId="3760"/>
    <cellStyle name="Comma 4 4 3 2 3" xfId="5790"/>
    <cellStyle name="Comma 4 4 3 3" xfId="2747"/>
    <cellStyle name="Comma 4 4 3 4" xfId="4774"/>
    <cellStyle name="Comma 4 4 3 5" xfId="7423"/>
    <cellStyle name="Comma 4 4 4" xfId="1406"/>
    <cellStyle name="Comma 4 4 4 2" xfId="3434"/>
    <cellStyle name="Comma 4 4 4 3" xfId="5464"/>
    <cellStyle name="Comma 4 4 5" xfId="2421"/>
    <cellStyle name="Comma 4 4 6" xfId="4448"/>
    <cellStyle name="Comma 4 4 7" xfId="7098"/>
    <cellStyle name="Comma 4 4 8" xfId="381"/>
    <cellStyle name="Comma 4 5" xfId="75"/>
    <cellStyle name="Comma 4 5 2" xfId="123"/>
    <cellStyle name="Comma 4 5 2 2" xfId="883"/>
    <cellStyle name="Comma 4 5 2 2 2" xfId="1900"/>
    <cellStyle name="Comma 4 5 2 2 2 2" xfId="3928"/>
    <cellStyle name="Comma 4 5 2 2 2 3" xfId="5958"/>
    <cellStyle name="Comma 4 5 2 2 3" xfId="2915"/>
    <cellStyle name="Comma 4 5 2 2 4" xfId="4942"/>
    <cellStyle name="Comma 4 5 2 2 5" xfId="7591"/>
    <cellStyle name="Comma 4 5 2 3" xfId="1454"/>
    <cellStyle name="Comma 4 5 2 3 2" xfId="3482"/>
    <cellStyle name="Comma 4 5 2 3 3" xfId="5512"/>
    <cellStyle name="Comma 4 5 2 4" xfId="2469"/>
    <cellStyle name="Comma 4 5 2 5" xfId="4496"/>
    <cellStyle name="Comma 4 5 2 6" xfId="7146"/>
    <cellStyle name="Comma 4 5 2 7" xfId="429"/>
    <cellStyle name="Comma 4 5 3" xfId="826"/>
    <cellStyle name="Comma 4 5 3 2" xfId="1843"/>
    <cellStyle name="Comma 4 5 3 2 2" xfId="3871"/>
    <cellStyle name="Comma 4 5 3 2 3" xfId="5901"/>
    <cellStyle name="Comma 4 5 3 3" xfId="2858"/>
    <cellStyle name="Comma 4 5 3 4" xfId="4885"/>
    <cellStyle name="Comma 4 5 3 5" xfId="7534"/>
    <cellStyle name="Comma 4 5 4" xfId="1417"/>
    <cellStyle name="Comma 4 5 4 2" xfId="3445"/>
    <cellStyle name="Comma 4 5 4 3" xfId="5475"/>
    <cellStyle name="Comma 4 5 5" xfId="2432"/>
    <cellStyle name="Comma 4 5 6" xfId="4459"/>
    <cellStyle name="Comma 4 5 7" xfId="7109"/>
    <cellStyle name="Comma 4 5 8" xfId="392"/>
    <cellStyle name="Comma 4 6" xfId="86"/>
    <cellStyle name="Comma 4 6 2" xfId="133"/>
    <cellStyle name="Comma 4 6 2 2" xfId="1872"/>
    <cellStyle name="Comma 4 6 2 2 2" xfId="3900"/>
    <cellStyle name="Comma 4 6 2 2 3" xfId="5930"/>
    <cellStyle name="Comma 4 6 2 3" xfId="2887"/>
    <cellStyle name="Comma 4 6 2 4" xfId="4914"/>
    <cellStyle name="Comma 4 6 2 5" xfId="7563"/>
    <cellStyle name="Comma 4 6 2 6" xfId="855"/>
    <cellStyle name="Comma 4 6 3" xfId="1426"/>
    <cellStyle name="Comma 4 6 3 2" xfId="3454"/>
    <cellStyle name="Comma 4 6 3 3" xfId="5484"/>
    <cellStyle name="Comma 4 6 4" xfId="2441"/>
    <cellStyle name="Comma 4 6 5" xfId="4468"/>
    <cellStyle name="Comma 4 6 6" xfId="7118"/>
    <cellStyle name="Comma 4 6 7" xfId="401"/>
    <cellStyle name="Comma 4 7" xfId="45"/>
    <cellStyle name="Comma 4 7 2" xfId="142"/>
    <cellStyle name="Comma 4 7 2 2" xfId="1854"/>
    <cellStyle name="Comma 4 7 2 2 2" xfId="3882"/>
    <cellStyle name="Comma 4 7 2 2 3" xfId="5912"/>
    <cellStyle name="Comma 4 7 2 3" xfId="2869"/>
    <cellStyle name="Comma 4 7 2 4" xfId="4896"/>
    <cellStyle name="Comma 4 7 2 5" xfId="7545"/>
    <cellStyle name="Comma 4 7 2 6" xfId="837"/>
    <cellStyle name="Comma 4 7 3" xfId="1389"/>
    <cellStyle name="Comma 4 7 3 2" xfId="3417"/>
    <cellStyle name="Comma 4 7 3 3" xfId="5447"/>
    <cellStyle name="Comma 4 7 4" xfId="2404"/>
    <cellStyle name="Comma 4 7 5" xfId="4431"/>
    <cellStyle name="Comma 4 7 6" xfId="7081"/>
    <cellStyle name="Comma 4 7 7" xfId="361"/>
    <cellStyle name="Comma 4 8" xfId="95"/>
    <cellStyle name="Comma 4 9" xfId="172"/>
    <cellStyle name="Comma 40" xfId="313"/>
    <cellStyle name="Comma 40 2" xfId="567"/>
    <cellStyle name="Comma 40 2 2" xfId="1021"/>
    <cellStyle name="Comma 40 2 2 2" xfId="2038"/>
    <cellStyle name="Comma 40 2 2 2 2" xfId="4066"/>
    <cellStyle name="Comma 40 2 2 2 3" xfId="6096"/>
    <cellStyle name="Comma 40 2 2 3" xfId="3053"/>
    <cellStyle name="Comma 40 2 2 4" xfId="5080"/>
    <cellStyle name="Comma 40 2 2 5" xfId="7729"/>
    <cellStyle name="Comma 40 2 3" xfId="1592"/>
    <cellStyle name="Comma 40 2 3 2" xfId="3620"/>
    <cellStyle name="Comma 40 2 3 3" xfId="5650"/>
    <cellStyle name="Comma 40 2 4" xfId="2607"/>
    <cellStyle name="Comma 40 2 5" xfId="4634"/>
    <cellStyle name="Comma 40 2 6" xfId="6515"/>
    <cellStyle name="Comma 40 2 7" xfId="7284"/>
    <cellStyle name="Comma 40 3" xfId="779"/>
    <cellStyle name="Comma 40 3 2" xfId="1796"/>
    <cellStyle name="Comma 40 3 2 2" xfId="3824"/>
    <cellStyle name="Comma 40 3 2 3" xfId="5854"/>
    <cellStyle name="Comma 40 3 3" xfId="2811"/>
    <cellStyle name="Comma 40 3 4" xfId="4838"/>
    <cellStyle name="Comma 40 3 5" xfId="7487"/>
    <cellStyle name="Comma 40 4" xfId="1222"/>
    <cellStyle name="Comma 40 4 2" xfId="2237"/>
    <cellStyle name="Comma 40 4 2 2" xfId="4265"/>
    <cellStyle name="Comma 40 4 2 3" xfId="6295"/>
    <cellStyle name="Comma 40 4 3" xfId="3252"/>
    <cellStyle name="Comma 40 4 4" xfId="5279"/>
    <cellStyle name="Comma 40 4 5" xfId="7928"/>
    <cellStyle name="Comma 40 5" xfId="1347"/>
    <cellStyle name="Comma 40 5 2" xfId="3375"/>
    <cellStyle name="Comma 40 5 3" xfId="5405"/>
    <cellStyle name="Comma 40 6" xfId="2362"/>
    <cellStyle name="Comma 40 7" xfId="4389"/>
    <cellStyle name="Comma 40 8" xfId="6514"/>
    <cellStyle name="Comma 40 9" xfId="7039"/>
    <cellStyle name="Comma 41" xfId="307"/>
    <cellStyle name="Comma 41 2" xfId="568"/>
    <cellStyle name="Comma 41 2 2" xfId="1022"/>
    <cellStyle name="Comma 41 2 2 2" xfId="2039"/>
    <cellStyle name="Comma 41 2 2 2 2" xfId="4067"/>
    <cellStyle name="Comma 41 2 2 2 3" xfId="6097"/>
    <cellStyle name="Comma 41 2 2 3" xfId="3054"/>
    <cellStyle name="Comma 41 2 2 4" xfId="5081"/>
    <cellStyle name="Comma 41 2 2 5" xfId="7730"/>
    <cellStyle name="Comma 41 2 3" xfId="1593"/>
    <cellStyle name="Comma 41 2 3 2" xfId="3621"/>
    <cellStyle name="Comma 41 2 3 3" xfId="5651"/>
    <cellStyle name="Comma 41 2 4" xfId="2608"/>
    <cellStyle name="Comma 41 2 5" xfId="4635"/>
    <cellStyle name="Comma 41 2 6" xfId="6517"/>
    <cellStyle name="Comma 41 2 7" xfId="7285"/>
    <cellStyle name="Comma 41 3" xfId="773"/>
    <cellStyle name="Comma 41 3 2" xfId="1790"/>
    <cellStyle name="Comma 41 3 2 2" xfId="3818"/>
    <cellStyle name="Comma 41 3 2 3" xfId="5848"/>
    <cellStyle name="Comma 41 3 3" xfId="2805"/>
    <cellStyle name="Comma 41 3 4" xfId="4832"/>
    <cellStyle name="Comma 41 3 5" xfId="7481"/>
    <cellStyle name="Comma 41 4" xfId="1216"/>
    <cellStyle name="Comma 41 4 2" xfId="2231"/>
    <cellStyle name="Comma 41 4 2 2" xfId="4259"/>
    <cellStyle name="Comma 41 4 2 3" xfId="6289"/>
    <cellStyle name="Comma 41 4 3" xfId="3246"/>
    <cellStyle name="Comma 41 4 4" xfId="5273"/>
    <cellStyle name="Comma 41 4 5" xfId="7922"/>
    <cellStyle name="Comma 41 5" xfId="1341"/>
    <cellStyle name="Comma 41 5 2" xfId="3369"/>
    <cellStyle name="Comma 41 5 3" xfId="5399"/>
    <cellStyle name="Comma 41 6" xfId="2356"/>
    <cellStyle name="Comma 41 7" xfId="4383"/>
    <cellStyle name="Comma 41 8" xfId="6516"/>
    <cellStyle name="Comma 41 9" xfId="7033"/>
    <cellStyle name="Comma 42" xfId="317"/>
    <cellStyle name="Comma 42 2" xfId="569"/>
    <cellStyle name="Comma 42 2 2" xfId="1023"/>
    <cellStyle name="Comma 42 2 2 2" xfId="2040"/>
    <cellStyle name="Comma 42 2 2 2 2" xfId="4068"/>
    <cellStyle name="Comma 42 2 2 2 3" xfId="6098"/>
    <cellStyle name="Comma 42 2 2 3" xfId="3055"/>
    <cellStyle name="Comma 42 2 2 4" xfId="5082"/>
    <cellStyle name="Comma 42 2 2 5" xfId="7731"/>
    <cellStyle name="Comma 42 2 3" xfId="1594"/>
    <cellStyle name="Comma 42 2 3 2" xfId="3622"/>
    <cellStyle name="Comma 42 2 3 3" xfId="5652"/>
    <cellStyle name="Comma 42 2 4" xfId="2609"/>
    <cellStyle name="Comma 42 2 5" xfId="4636"/>
    <cellStyle name="Comma 42 2 6" xfId="6519"/>
    <cellStyle name="Comma 42 2 7" xfId="7286"/>
    <cellStyle name="Comma 42 3" xfId="783"/>
    <cellStyle name="Comma 42 3 2" xfId="1800"/>
    <cellStyle name="Comma 42 3 2 2" xfId="3828"/>
    <cellStyle name="Comma 42 3 2 3" xfId="5858"/>
    <cellStyle name="Comma 42 3 3" xfId="2815"/>
    <cellStyle name="Comma 42 3 4" xfId="4842"/>
    <cellStyle name="Comma 42 3 5" xfId="7491"/>
    <cellStyle name="Comma 42 4" xfId="1226"/>
    <cellStyle name="Comma 42 4 2" xfId="2241"/>
    <cellStyle name="Comma 42 4 2 2" xfId="4269"/>
    <cellStyle name="Comma 42 4 2 3" xfId="6299"/>
    <cellStyle name="Comma 42 4 3" xfId="3256"/>
    <cellStyle name="Comma 42 4 4" xfId="5283"/>
    <cellStyle name="Comma 42 4 5" xfId="7932"/>
    <cellStyle name="Comma 42 5" xfId="1351"/>
    <cellStyle name="Comma 42 5 2" xfId="3379"/>
    <cellStyle name="Comma 42 5 3" xfId="5409"/>
    <cellStyle name="Comma 42 6" xfId="2366"/>
    <cellStyle name="Comma 42 7" xfId="4393"/>
    <cellStyle name="Comma 42 8" xfId="6518"/>
    <cellStyle name="Comma 42 9" xfId="7043"/>
    <cellStyle name="Comma 43" xfId="327"/>
    <cellStyle name="Comma 43 2" xfId="570"/>
    <cellStyle name="Comma 43 2 2" xfId="1024"/>
    <cellStyle name="Comma 43 2 2 2" xfId="2041"/>
    <cellStyle name="Comma 43 2 2 2 2" xfId="4069"/>
    <cellStyle name="Comma 43 2 2 2 3" xfId="6099"/>
    <cellStyle name="Comma 43 2 2 3" xfId="3056"/>
    <cellStyle name="Comma 43 2 2 4" xfId="5083"/>
    <cellStyle name="Comma 43 2 2 5" xfId="7732"/>
    <cellStyle name="Comma 43 2 3" xfId="1595"/>
    <cellStyle name="Comma 43 2 3 2" xfId="3623"/>
    <cellStyle name="Comma 43 2 3 3" xfId="5653"/>
    <cellStyle name="Comma 43 2 4" xfId="2610"/>
    <cellStyle name="Comma 43 2 5" xfId="4637"/>
    <cellStyle name="Comma 43 2 6" xfId="6521"/>
    <cellStyle name="Comma 43 2 7" xfId="7287"/>
    <cellStyle name="Comma 43 3" xfId="793"/>
    <cellStyle name="Comma 43 3 2" xfId="1810"/>
    <cellStyle name="Comma 43 3 2 2" xfId="3838"/>
    <cellStyle name="Comma 43 3 2 3" xfId="5868"/>
    <cellStyle name="Comma 43 3 3" xfId="2825"/>
    <cellStyle name="Comma 43 3 4" xfId="4852"/>
    <cellStyle name="Comma 43 3 5" xfId="7501"/>
    <cellStyle name="Comma 43 4" xfId="1236"/>
    <cellStyle name="Comma 43 4 2" xfId="2251"/>
    <cellStyle name="Comma 43 4 2 2" xfId="4279"/>
    <cellStyle name="Comma 43 4 2 3" xfId="6309"/>
    <cellStyle name="Comma 43 4 3" xfId="3266"/>
    <cellStyle name="Comma 43 4 4" xfId="5293"/>
    <cellStyle name="Comma 43 4 5" xfId="7942"/>
    <cellStyle name="Comma 43 5" xfId="1361"/>
    <cellStyle name="Comma 43 5 2" xfId="3389"/>
    <cellStyle name="Comma 43 5 3" xfId="5419"/>
    <cellStyle name="Comma 43 6" xfId="2376"/>
    <cellStyle name="Comma 43 7" xfId="4403"/>
    <cellStyle name="Comma 43 8" xfId="6520"/>
    <cellStyle name="Comma 43 9" xfId="7053"/>
    <cellStyle name="Comma 44" xfId="328"/>
    <cellStyle name="Comma 44 2" xfId="571"/>
    <cellStyle name="Comma 44 2 2" xfId="1025"/>
    <cellStyle name="Comma 44 2 2 2" xfId="2042"/>
    <cellStyle name="Comma 44 2 2 2 2" xfId="4070"/>
    <cellStyle name="Comma 44 2 2 2 3" xfId="6100"/>
    <cellStyle name="Comma 44 2 2 3" xfId="3057"/>
    <cellStyle name="Comma 44 2 2 4" xfId="5084"/>
    <cellStyle name="Comma 44 2 2 5" xfId="7733"/>
    <cellStyle name="Comma 44 2 3" xfId="1596"/>
    <cellStyle name="Comma 44 2 3 2" xfId="3624"/>
    <cellStyle name="Comma 44 2 3 3" xfId="5654"/>
    <cellStyle name="Comma 44 2 4" xfId="2611"/>
    <cellStyle name="Comma 44 2 5" xfId="4638"/>
    <cellStyle name="Comma 44 2 6" xfId="6523"/>
    <cellStyle name="Comma 44 2 7" xfId="7288"/>
    <cellStyle name="Comma 44 3" xfId="794"/>
    <cellStyle name="Comma 44 3 2" xfId="1811"/>
    <cellStyle name="Comma 44 3 2 2" xfId="3839"/>
    <cellStyle name="Comma 44 3 2 3" xfId="5869"/>
    <cellStyle name="Comma 44 3 3" xfId="2826"/>
    <cellStyle name="Comma 44 3 4" xfId="4853"/>
    <cellStyle name="Comma 44 3 5" xfId="7502"/>
    <cellStyle name="Comma 44 4" xfId="1237"/>
    <cellStyle name="Comma 44 4 2" xfId="2252"/>
    <cellStyle name="Comma 44 4 2 2" xfId="4280"/>
    <cellStyle name="Comma 44 4 2 3" xfId="6310"/>
    <cellStyle name="Comma 44 4 3" xfId="3267"/>
    <cellStyle name="Comma 44 4 4" xfId="5294"/>
    <cellStyle name="Comma 44 4 5" xfId="7943"/>
    <cellStyle name="Comma 44 5" xfId="1362"/>
    <cellStyle name="Comma 44 5 2" xfId="3390"/>
    <cellStyle name="Comma 44 5 3" xfId="5420"/>
    <cellStyle name="Comma 44 6" xfId="2377"/>
    <cellStyle name="Comma 44 7" xfId="4404"/>
    <cellStyle name="Comma 44 8" xfId="6522"/>
    <cellStyle name="Comma 44 9" xfId="7054"/>
    <cellStyle name="Comma 45" xfId="326"/>
    <cellStyle name="Comma 45 2" xfId="572"/>
    <cellStyle name="Comma 45 2 2" xfId="1026"/>
    <cellStyle name="Comma 45 2 2 2" xfId="2043"/>
    <cellStyle name="Comma 45 2 2 2 2" xfId="4071"/>
    <cellStyle name="Comma 45 2 2 2 3" xfId="6101"/>
    <cellStyle name="Comma 45 2 2 3" xfId="3058"/>
    <cellStyle name="Comma 45 2 2 4" xfId="5085"/>
    <cellStyle name="Comma 45 2 2 5" xfId="7734"/>
    <cellStyle name="Comma 45 2 3" xfId="1597"/>
    <cellStyle name="Comma 45 2 3 2" xfId="3625"/>
    <cellStyle name="Comma 45 2 3 3" xfId="5655"/>
    <cellStyle name="Comma 45 2 4" xfId="2612"/>
    <cellStyle name="Comma 45 2 5" xfId="4639"/>
    <cellStyle name="Comma 45 2 6" xfId="6525"/>
    <cellStyle name="Comma 45 2 7" xfId="7289"/>
    <cellStyle name="Comma 45 3" xfId="792"/>
    <cellStyle name="Comma 45 3 2" xfId="1809"/>
    <cellStyle name="Comma 45 3 2 2" xfId="3837"/>
    <cellStyle name="Comma 45 3 2 3" xfId="5867"/>
    <cellStyle name="Comma 45 3 3" xfId="2824"/>
    <cellStyle name="Comma 45 3 4" xfId="4851"/>
    <cellStyle name="Comma 45 3 5" xfId="7500"/>
    <cellStyle name="Comma 45 4" xfId="1235"/>
    <cellStyle name="Comma 45 4 2" xfId="2250"/>
    <cellStyle name="Comma 45 4 2 2" xfId="4278"/>
    <cellStyle name="Comma 45 4 2 3" xfId="6308"/>
    <cellStyle name="Comma 45 4 3" xfId="3265"/>
    <cellStyle name="Comma 45 4 4" xfId="5292"/>
    <cellStyle name="Comma 45 4 5" xfId="7941"/>
    <cellStyle name="Comma 45 5" xfId="1360"/>
    <cellStyle name="Comma 45 5 2" xfId="3388"/>
    <cellStyle name="Comma 45 5 3" xfId="5418"/>
    <cellStyle name="Comma 45 6" xfId="2375"/>
    <cellStyle name="Comma 45 7" xfId="4402"/>
    <cellStyle name="Comma 45 8" xfId="6524"/>
    <cellStyle name="Comma 45 9" xfId="7052"/>
    <cellStyle name="Comma 46" xfId="329"/>
    <cellStyle name="Comma 46 2" xfId="573"/>
    <cellStyle name="Comma 46 2 2" xfId="1027"/>
    <cellStyle name="Comma 46 2 2 2" xfId="2044"/>
    <cellStyle name="Comma 46 2 2 2 2" xfId="4072"/>
    <cellStyle name="Comma 46 2 2 2 3" xfId="6102"/>
    <cellStyle name="Comma 46 2 2 3" xfId="3059"/>
    <cellStyle name="Comma 46 2 2 4" xfId="5086"/>
    <cellStyle name="Comma 46 2 2 5" xfId="7735"/>
    <cellStyle name="Comma 46 2 3" xfId="1598"/>
    <cellStyle name="Comma 46 2 3 2" xfId="3626"/>
    <cellStyle name="Comma 46 2 3 3" xfId="5656"/>
    <cellStyle name="Comma 46 2 4" xfId="2613"/>
    <cellStyle name="Comma 46 2 5" xfId="4640"/>
    <cellStyle name="Comma 46 2 6" xfId="6527"/>
    <cellStyle name="Comma 46 2 7" xfId="7290"/>
    <cellStyle name="Comma 46 3" xfId="795"/>
    <cellStyle name="Comma 46 3 2" xfId="1812"/>
    <cellStyle name="Comma 46 3 2 2" xfId="3840"/>
    <cellStyle name="Comma 46 3 2 3" xfId="5870"/>
    <cellStyle name="Comma 46 3 3" xfId="2827"/>
    <cellStyle name="Comma 46 3 4" xfId="4854"/>
    <cellStyle name="Comma 46 3 5" xfId="7503"/>
    <cellStyle name="Comma 46 4" xfId="1238"/>
    <cellStyle name="Comma 46 4 2" xfId="2253"/>
    <cellStyle name="Comma 46 4 2 2" xfId="4281"/>
    <cellStyle name="Comma 46 4 2 3" xfId="6311"/>
    <cellStyle name="Comma 46 4 3" xfId="3268"/>
    <cellStyle name="Comma 46 4 4" xfId="5295"/>
    <cellStyle name="Comma 46 4 5" xfId="7944"/>
    <cellStyle name="Comma 46 5" xfId="1363"/>
    <cellStyle name="Comma 46 5 2" xfId="3391"/>
    <cellStyle name="Comma 46 5 3" xfId="5421"/>
    <cellStyle name="Comma 46 6" xfId="2378"/>
    <cellStyle name="Comma 46 7" xfId="4405"/>
    <cellStyle name="Comma 46 8" xfId="6526"/>
    <cellStyle name="Comma 46 9" xfId="7055"/>
    <cellStyle name="Comma 47" xfId="330"/>
    <cellStyle name="Comma 47 2" xfId="574"/>
    <cellStyle name="Comma 47 2 2" xfId="1028"/>
    <cellStyle name="Comma 47 2 2 2" xfId="2045"/>
    <cellStyle name="Comma 47 2 2 2 2" xfId="4073"/>
    <cellStyle name="Comma 47 2 2 2 3" xfId="6103"/>
    <cellStyle name="Comma 47 2 2 3" xfId="3060"/>
    <cellStyle name="Comma 47 2 2 4" xfId="5087"/>
    <cellStyle name="Comma 47 2 2 5" xfId="7736"/>
    <cellStyle name="Comma 47 2 3" xfId="1599"/>
    <cellStyle name="Comma 47 2 3 2" xfId="3627"/>
    <cellStyle name="Comma 47 2 3 3" xfId="5657"/>
    <cellStyle name="Comma 47 2 4" xfId="2614"/>
    <cellStyle name="Comma 47 2 5" xfId="4641"/>
    <cellStyle name="Comma 47 2 6" xfId="6529"/>
    <cellStyle name="Comma 47 2 7" xfId="7291"/>
    <cellStyle name="Comma 47 3" xfId="796"/>
    <cellStyle name="Comma 47 3 2" xfId="1813"/>
    <cellStyle name="Comma 47 3 2 2" xfId="3841"/>
    <cellStyle name="Comma 47 3 2 3" xfId="5871"/>
    <cellStyle name="Comma 47 3 3" xfId="2828"/>
    <cellStyle name="Comma 47 3 4" xfId="4855"/>
    <cellStyle name="Comma 47 3 5" xfId="7504"/>
    <cellStyle name="Comma 47 4" xfId="1239"/>
    <cellStyle name="Comma 47 4 2" xfId="2254"/>
    <cellStyle name="Comma 47 4 2 2" xfId="4282"/>
    <cellStyle name="Comma 47 4 2 3" xfId="6312"/>
    <cellStyle name="Comma 47 4 3" xfId="3269"/>
    <cellStyle name="Comma 47 4 4" xfId="5296"/>
    <cellStyle name="Comma 47 4 5" xfId="7945"/>
    <cellStyle name="Comma 47 5" xfId="1364"/>
    <cellStyle name="Comma 47 5 2" xfId="3392"/>
    <cellStyle name="Comma 47 5 3" xfId="5422"/>
    <cellStyle name="Comma 47 6" xfId="2379"/>
    <cellStyle name="Comma 47 7" xfId="4406"/>
    <cellStyle name="Comma 47 8" xfId="6528"/>
    <cellStyle name="Comma 47 9" xfId="7056"/>
    <cellStyle name="Comma 48" xfId="331"/>
    <cellStyle name="Comma 48 2" xfId="575"/>
    <cellStyle name="Comma 48 2 2" xfId="1029"/>
    <cellStyle name="Comma 48 2 2 2" xfId="2046"/>
    <cellStyle name="Comma 48 2 2 2 2" xfId="4074"/>
    <cellStyle name="Comma 48 2 2 2 3" xfId="6104"/>
    <cellStyle name="Comma 48 2 2 3" xfId="3061"/>
    <cellStyle name="Comma 48 2 2 4" xfId="5088"/>
    <cellStyle name="Comma 48 2 2 5" xfId="7737"/>
    <cellStyle name="Comma 48 2 3" xfId="1600"/>
    <cellStyle name="Comma 48 2 3 2" xfId="3628"/>
    <cellStyle name="Comma 48 2 3 3" xfId="5658"/>
    <cellStyle name="Comma 48 2 4" xfId="2615"/>
    <cellStyle name="Comma 48 2 5" xfId="4642"/>
    <cellStyle name="Comma 48 2 6" xfId="6531"/>
    <cellStyle name="Comma 48 2 7" xfId="7292"/>
    <cellStyle name="Comma 48 3" xfId="797"/>
    <cellStyle name="Comma 48 3 2" xfId="1814"/>
    <cellStyle name="Comma 48 3 2 2" xfId="3842"/>
    <cellStyle name="Comma 48 3 2 3" xfId="5872"/>
    <cellStyle name="Comma 48 3 3" xfId="2829"/>
    <cellStyle name="Comma 48 3 4" xfId="4856"/>
    <cellStyle name="Comma 48 3 5" xfId="7505"/>
    <cellStyle name="Comma 48 4" xfId="1240"/>
    <cellStyle name="Comma 48 4 2" xfId="2255"/>
    <cellStyle name="Comma 48 4 2 2" xfId="4283"/>
    <cellStyle name="Comma 48 4 2 3" xfId="6313"/>
    <cellStyle name="Comma 48 4 3" xfId="3270"/>
    <cellStyle name="Comma 48 4 4" xfId="5297"/>
    <cellStyle name="Comma 48 4 5" xfId="7946"/>
    <cellStyle name="Comma 48 5" xfId="1365"/>
    <cellStyle name="Comma 48 5 2" xfId="3393"/>
    <cellStyle name="Comma 48 5 3" xfId="5423"/>
    <cellStyle name="Comma 48 6" xfId="2380"/>
    <cellStyle name="Comma 48 7" xfId="4407"/>
    <cellStyle name="Comma 48 8" xfId="6530"/>
    <cellStyle name="Comma 48 9" xfId="7057"/>
    <cellStyle name="Comma 49" xfId="332"/>
    <cellStyle name="Comma 49 2" xfId="576"/>
    <cellStyle name="Comma 49 2 2" xfId="1030"/>
    <cellStyle name="Comma 49 2 2 2" xfId="2047"/>
    <cellStyle name="Comma 49 2 2 2 2" xfId="4075"/>
    <cellStyle name="Comma 49 2 2 2 3" xfId="6105"/>
    <cellStyle name="Comma 49 2 2 3" xfId="3062"/>
    <cellStyle name="Comma 49 2 2 4" xfId="5089"/>
    <cellStyle name="Comma 49 2 2 5" xfId="7738"/>
    <cellStyle name="Comma 49 2 3" xfId="1601"/>
    <cellStyle name="Comma 49 2 3 2" xfId="3629"/>
    <cellStyle name="Comma 49 2 3 3" xfId="5659"/>
    <cellStyle name="Comma 49 2 4" xfId="2616"/>
    <cellStyle name="Comma 49 2 5" xfId="4643"/>
    <cellStyle name="Comma 49 2 6" xfId="6533"/>
    <cellStyle name="Comma 49 2 7" xfId="7293"/>
    <cellStyle name="Comma 49 3" xfId="798"/>
    <cellStyle name="Comma 49 3 2" xfId="1815"/>
    <cellStyle name="Comma 49 3 2 2" xfId="3843"/>
    <cellStyle name="Comma 49 3 2 3" xfId="5873"/>
    <cellStyle name="Comma 49 3 3" xfId="2830"/>
    <cellStyle name="Comma 49 3 4" xfId="4857"/>
    <cellStyle name="Comma 49 3 5" xfId="7506"/>
    <cellStyle name="Comma 49 4" xfId="1241"/>
    <cellStyle name="Comma 49 4 2" xfId="2256"/>
    <cellStyle name="Comma 49 4 2 2" xfId="4284"/>
    <cellStyle name="Comma 49 4 2 3" xfId="6314"/>
    <cellStyle name="Comma 49 4 3" xfId="3271"/>
    <cellStyle name="Comma 49 4 4" xfId="5298"/>
    <cellStyle name="Comma 49 4 5" xfId="7947"/>
    <cellStyle name="Comma 49 5" xfId="1366"/>
    <cellStyle name="Comma 49 5 2" xfId="3394"/>
    <cellStyle name="Comma 49 5 3" xfId="5424"/>
    <cellStyle name="Comma 49 6" xfId="2381"/>
    <cellStyle name="Comma 49 7" xfId="4408"/>
    <cellStyle name="Comma 49 8" xfId="6532"/>
    <cellStyle name="Comma 49 9" xfId="7058"/>
    <cellStyle name="Comma 5" xfId="21"/>
    <cellStyle name="Comma 5 10" xfId="1162"/>
    <cellStyle name="Comma 5 10 2" xfId="2178"/>
    <cellStyle name="Comma 5 10 2 2" xfId="4206"/>
    <cellStyle name="Comma 5 10 2 3" xfId="6236"/>
    <cellStyle name="Comma 5 10 3" xfId="3193"/>
    <cellStyle name="Comma 5 10 4" xfId="5220"/>
    <cellStyle name="Comma 5 10 5" xfId="7869"/>
    <cellStyle name="Comma 5 11" xfId="1289"/>
    <cellStyle name="Comma 5 11 2" xfId="3317"/>
    <cellStyle name="Comma 5 11 3" xfId="5347"/>
    <cellStyle name="Comma 5 12" xfId="2304"/>
    <cellStyle name="Comma 5 13" xfId="4331"/>
    <cellStyle name="Comma 5 14" xfId="6534"/>
    <cellStyle name="Comma 5 15" xfId="6981"/>
    <cellStyle name="Comma 5 16" xfId="241"/>
    <cellStyle name="Comma 5 2" xfId="38"/>
    <cellStyle name="Comma 5 2 10" xfId="1312"/>
    <cellStyle name="Comma 5 2 10 2" xfId="3340"/>
    <cellStyle name="Comma 5 2 10 3" xfId="5370"/>
    <cellStyle name="Comma 5 2 11" xfId="2327"/>
    <cellStyle name="Comma 5 2 12" xfId="4354"/>
    <cellStyle name="Comma 5 2 13" xfId="6535"/>
    <cellStyle name="Comma 5 2 14" xfId="7004"/>
    <cellStyle name="Comma 5 2 15" xfId="278"/>
    <cellStyle name="Comma 5 2 2" xfId="59"/>
    <cellStyle name="Comma 5 2 2 2" xfId="109"/>
    <cellStyle name="Comma 5 2 2 2 2" xfId="869"/>
    <cellStyle name="Comma 5 2 2 2 2 2" xfId="1886"/>
    <cellStyle name="Comma 5 2 2 2 2 2 2" xfId="3914"/>
    <cellStyle name="Comma 5 2 2 2 2 2 3" xfId="5944"/>
    <cellStyle name="Comma 5 2 2 2 2 3" xfId="2901"/>
    <cellStyle name="Comma 5 2 2 2 2 4" xfId="4928"/>
    <cellStyle name="Comma 5 2 2 2 2 5" xfId="7577"/>
    <cellStyle name="Comma 5 2 2 2 3" xfId="1440"/>
    <cellStyle name="Comma 5 2 2 2 3 2" xfId="3468"/>
    <cellStyle name="Comma 5 2 2 2 3 3" xfId="5498"/>
    <cellStyle name="Comma 5 2 2 2 4" xfId="2455"/>
    <cellStyle name="Comma 5 2 2 2 5" xfId="4482"/>
    <cellStyle name="Comma 5 2 2 2 6" xfId="7132"/>
    <cellStyle name="Comma 5 2 2 2 7" xfId="415"/>
    <cellStyle name="Comma 5 2 2 3" xfId="828"/>
    <cellStyle name="Comma 5 2 2 3 2" xfId="1845"/>
    <cellStyle name="Comma 5 2 2 3 2 2" xfId="3873"/>
    <cellStyle name="Comma 5 2 2 3 2 3" xfId="5903"/>
    <cellStyle name="Comma 5 2 2 3 3" xfId="2860"/>
    <cellStyle name="Comma 5 2 2 3 4" xfId="4887"/>
    <cellStyle name="Comma 5 2 2 3 5" xfId="7536"/>
    <cellStyle name="Comma 5 2 2 4" xfId="1403"/>
    <cellStyle name="Comma 5 2 2 4 2" xfId="3431"/>
    <cellStyle name="Comma 5 2 2 4 3" xfId="5461"/>
    <cellStyle name="Comma 5 2 2 5" xfId="2418"/>
    <cellStyle name="Comma 5 2 2 6" xfId="4445"/>
    <cellStyle name="Comma 5 2 2 7" xfId="6536"/>
    <cellStyle name="Comma 5 2 2 8" xfId="7095"/>
    <cellStyle name="Comma 5 2 2 9" xfId="378"/>
    <cellStyle name="Comma 5 2 3" xfId="67"/>
    <cellStyle name="Comma 5 2 3 2" xfId="117"/>
    <cellStyle name="Comma 5 2 3 2 2" xfId="877"/>
    <cellStyle name="Comma 5 2 3 2 2 2" xfId="1894"/>
    <cellStyle name="Comma 5 2 3 2 2 2 2" xfId="3922"/>
    <cellStyle name="Comma 5 2 3 2 2 2 3" xfId="5952"/>
    <cellStyle name="Comma 5 2 3 2 2 3" xfId="2909"/>
    <cellStyle name="Comma 5 2 3 2 2 4" xfId="4936"/>
    <cellStyle name="Comma 5 2 3 2 2 5" xfId="7585"/>
    <cellStyle name="Comma 5 2 3 2 3" xfId="1448"/>
    <cellStyle name="Comma 5 2 3 2 3 2" xfId="3476"/>
    <cellStyle name="Comma 5 2 3 2 3 3" xfId="5506"/>
    <cellStyle name="Comma 5 2 3 2 4" xfId="2463"/>
    <cellStyle name="Comma 5 2 3 2 5" xfId="4490"/>
    <cellStyle name="Comma 5 2 3 2 6" xfId="7140"/>
    <cellStyle name="Comma 5 2 3 2 7" xfId="423"/>
    <cellStyle name="Comma 5 2 3 3" xfId="832"/>
    <cellStyle name="Comma 5 2 3 3 2" xfId="1849"/>
    <cellStyle name="Comma 5 2 3 3 2 2" xfId="3877"/>
    <cellStyle name="Comma 5 2 3 3 2 3" xfId="5907"/>
    <cellStyle name="Comma 5 2 3 3 3" xfId="2864"/>
    <cellStyle name="Comma 5 2 3 3 4" xfId="4891"/>
    <cellStyle name="Comma 5 2 3 3 5" xfId="7540"/>
    <cellStyle name="Comma 5 2 3 4" xfId="1411"/>
    <cellStyle name="Comma 5 2 3 4 2" xfId="3439"/>
    <cellStyle name="Comma 5 2 3 4 3" xfId="5469"/>
    <cellStyle name="Comma 5 2 3 5" xfId="2426"/>
    <cellStyle name="Comma 5 2 3 6" xfId="4453"/>
    <cellStyle name="Comma 5 2 3 7" xfId="6537"/>
    <cellStyle name="Comma 5 2 3 8" xfId="7103"/>
    <cellStyle name="Comma 5 2 3 9" xfId="386"/>
    <cellStyle name="Comma 5 2 4" xfId="80"/>
    <cellStyle name="Comma 5 2 4 2" xfId="128"/>
    <cellStyle name="Comma 5 2 4 2 2" xfId="888"/>
    <cellStyle name="Comma 5 2 4 2 2 2" xfId="1905"/>
    <cellStyle name="Comma 5 2 4 2 2 2 2" xfId="3933"/>
    <cellStyle name="Comma 5 2 4 2 2 2 3" xfId="5963"/>
    <cellStyle name="Comma 5 2 4 2 2 3" xfId="2920"/>
    <cellStyle name="Comma 5 2 4 2 2 4" xfId="4947"/>
    <cellStyle name="Comma 5 2 4 2 2 5" xfId="7596"/>
    <cellStyle name="Comma 5 2 4 2 3" xfId="1459"/>
    <cellStyle name="Comma 5 2 4 2 3 2" xfId="3487"/>
    <cellStyle name="Comma 5 2 4 2 3 3" xfId="5517"/>
    <cellStyle name="Comma 5 2 4 2 4" xfId="2474"/>
    <cellStyle name="Comma 5 2 4 2 5" xfId="4501"/>
    <cellStyle name="Comma 5 2 4 2 6" xfId="7151"/>
    <cellStyle name="Comma 5 2 4 2 7" xfId="434"/>
    <cellStyle name="Comma 5 2 4 3" xfId="714"/>
    <cellStyle name="Comma 5 2 4 3 2" xfId="1731"/>
    <cellStyle name="Comma 5 2 4 3 2 2" xfId="3759"/>
    <cellStyle name="Comma 5 2 4 3 2 3" xfId="5789"/>
    <cellStyle name="Comma 5 2 4 3 3" xfId="2746"/>
    <cellStyle name="Comma 5 2 4 3 4" xfId="4773"/>
    <cellStyle name="Comma 5 2 4 3 5" xfId="7422"/>
    <cellStyle name="Comma 5 2 4 4" xfId="1422"/>
    <cellStyle name="Comma 5 2 4 4 2" xfId="3450"/>
    <cellStyle name="Comma 5 2 4 4 3" xfId="5480"/>
    <cellStyle name="Comma 5 2 4 5" xfId="2437"/>
    <cellStyle name="Comma 5 2 4 6" xfId="4464"/>
    <cellStyle name="Comma 5 2 4 7" xfId="7114"/>
    <cellStyle name="Comma 5 2 4 8" xfId="397"/>
    <cellStyle name="Comma 5 2 5" xfId="91"/>
    <cellStyle name="Comma 5 2 5 2" xfId="138"/>
    <cellStyle name="Comma 5 2 5 2 2" xfId="1877"/>
    <cellStyle name="Comma 5 2 5 2 2 2" xfId="3905"/>
    <cellStyle name="Comma 5 2 5 2 2 3" xfId="5935"/>
    <cellStyle name="Comma 5 2 5 2 3" xfId="2892"/>
    <cellStyle name="Comma 5 2 5 2 4" xfId="4919"/>
    <cellStyle name="Comma 5 2 5 2 5" xfId="7568"/>
    <cellStyle name="Comma 5 2 5 2 6" xfId="860"/>
    <cellStyle name="Comma 5 2 5 3" xfId="1431"/>
    <cellStyle name="Comma 5 2 5 3 2" xfId="3459"/>
    <cellStyle name="Comma 5 2 5 3 3" xfId="5489"/>
    <cellStyle name="Comma 5 2 5 4" xfId="2446"/>
    <cellStyle name="Comma 5 2 5 5" xfId="4473"/>
    <cellStyle name="Comma 5 2 5 6" xfId="7123"/>
    <cellStyle name="Comma 5 2 5 7" xfId="406"/>
    <cellStyle name="Comma 5 2 6" xfId="50"/>
    <cellStyle name="Comma 5 2 6 2" xfId="147"/>
    <cellStyle name="Comma 5 2 6 2 2" xfId="1860"/>
    <cellStyle name="Comma 5 2 6 2 2 2" xfId="3888"/>
    <cellStyle name="Comma 5 2 6 2 2 3" xfId="5918"/>
    <cellStyle name="Comma 5 2 6 2 3" xfId="2875"/>
    <cellStyle name="Comma 5 2 6 2 4" xfId="4902"/>
    <cellStyle name="Comma 5 2 6 2 5" xfId="7551"/>
    <cellStyle name="Comma 5 2 6 2 6" xfId="843"/>
    <cellStyle name="Comma 5 2 6 3" xfId="1394"/>
    <cellStyle name="Comma 5 2 6 3 2" xfId="3422"/>
    <cellStyle name="Comma 5 2 6 3 3" xfId="5452"/>
    <cellStyle name="Comma 5 2 6 4" xfId="2409"/>
    <cellStyle name="Comma 5 2 6 5" xfId="4436"/>
    <cellStyle name="Comma 5 2 6 6" xfId="7086"/>
    <cellStyle name="Comma 5 2 6 7" xfId="369"/>
    <cellStyle name="Comma 5 2 7" xfId="156"/>
    <cellStyle name="Comma 5 2 7 2" xfId="1032"/>
    <cellStyle name="Comma 5 2 7 2 2" xfId="2049"/>
    <cellStyle name="Comma 5 2 7 2 2 2" xfId="4077"/>
    <cellStyle name="Comma 5 2 7 2 2 3" xfId="6107"/>
    <cellStyle name="Comma 5 2 7 2 3" xfId="3064"/>
    <cellStyle name="Comma 5 2 7 2 4" xfId="5091"/>
    <cellStyle name="Comma 5 2 7 2 5" xfId="7740"/>
    <cellStyle name="Comma 5 2 7 3" xfId="1603"/>
    <cellStyle name="Comma 5 2 7 3 2" xfId="3631"/>
    <cellStyle name="Comma 5 2 7 3 3" xfId="5661"/>
    <cellStyle name="Comma 5 2 7 4" xfId="2618"/>
    <cellStyle name="Comma 5 2 7 5" xfId="4645"/>
    <cellStyle name="Comma 5 2 7 6" xfId="7295"/>
    <cellStyle name="Comma 5 2 7 7" xfId="578"/>
    <cellStyle name="Comma 5 2 8" xfId="100"/>
    <cellStyle name="Comma 5 2 8 2" xfId="1760"/>
    <cellStyle name="Comma 5 2 8 2 2" xfId="3788"/>
    <cellStyle name="Comma 5 2 8 2 3" xfId="5818"/>
    <cellStyle name="Comma 5 2 8 3" xfId="2775"/>
    <cellStyle name="Comma 5 2 8 4" xfId="4802"/>
    <cellStyle name="Comma 5 2 8 5" xfId="7451"/>
    <cellStyle name="Comma 5 2 8 6" xfId="743"/>
    <cellStyle name="Comma 5 2 9" xfId="1187"/>
    <cellStyle name="Comma 5 2 9 2" xfId="2202"/>
    <cellStyle name="Comma 5 2 9 2 2" xfId="4230"/>
    <cellStyle name="Comma 5 2 9 2 3" xfId="6260"/>
    <cellStyle name="Comma 5 2 9 3" xfId="3217"/>
    <cellStyle name="Comma 5 2 9 4" xfId="5244"/>
    <cellStyle name="Comma 5 2 9 5" xfId="7893"/>
    <cellStyle name="Comma 5 3" xfId="55"/>
    <cellStyle name="Comma 5 3 10" xfId="6538"/>
    <cellStyle name="Comma 5 3 11" xfId="6987"/>
    <cellStyle name="Comma 5 3 12" xfId="256"/>
    <cellStyle name="Comma 5 3 2" xfId="105"/>
    <cellStyle name="Comma 5 3 2 2" xfId="865"/>
    <cellStyle name="Comma 5 3 2 2 2" xfId="1882"/>
    <cellStyle name="Comma 5 3 2 2 2 2" xfId="3910"/>
    <cellStyle name="Comma 5 3 2 2 2 3" xfId="5940"/>
    <cellStyle name="Comma 5 3 2 2 3" xfId="2897"/>
    <cellStyle name="Comma 5 3 2 2 4" xfId="4924"/>
    <cellStyle name="Comma 5 3 2 2 5" xfId="7573"/>
    <cellStyle name="Comma 5 3 2 3" xfId="1436"/>
    <cellStyle name="Comma 5 3 2 3 2" xfId="3464"/>
    <cellStyle name="Comma 5 3 2 3 3" xfId="5494"/>
    <cellStyle name="Comma 5 3 2 4" xfId="2451"/>
    <cellStyle name="Comma 5 3 2 5" xfId="4478"/>
    <cellStyle name="Comma 5 3 2 6" xfId="6539"/>
    <cellStyle name="Comma 5 3 2 7" xfId="7128"/>
    <cellStyle name="Comma 5 3 2 8" xfId="411"/>
    <cellStyle name="Comma 5 3 3" xfId="374"/>
    <cellStyle name="Comma 5 3 3 2" xfId="848"/>
    <cellStyle name="Comma 5 3 3 2 2" xfId="1865"/>
    <cellStyle name="Comma 5 3 3 2 2 2" xfId="3893"/>
    <cellStyle name="Comma 5 3 3 2 2 3" xfId="5923"/>
    <cellStyle name="Comma 5 3 3 2 3" xfId="2880"/>
    <cellStyle name="Comma 5 3 3 2 4" xfId="4907"/>
    <cellStyle name="Comma 5 3 3 2 5" xfId="7556"/>
    <cellStyle name="Comma 5 3 3 3" xfId="1399"/>
    <cellStyle name="Comma 5 3 3 3 2" xfId="3427"/>
    <cellStyle name="Comma 5 3 3 3 3" xfId="5457"/>
    <cellStyle name="Comma 5 3 3 4" xfId="2414"/>
    <cellStyle name="Comma 5 3 3 5" xfId="4441"/>
    <cellStyle name="Comma 5 3 3 6" xfId="6540"/>
    <cellStyle name="Comma 5 3 3 7" xfId="7091"/>
    <cellStyle name="Comma 5 3 4" xfId="579"/>
    <cellStyle name="Comma 5 3 4 2" xfId="1033"/>
    <cellStyle name="Comma 5 3 4 2 2" xfId="2050"/>
    <cellStyle name="Comma 5 3 4 2 2 2" xfId="4078"/>
    <cellStyle name="Comma 5 3 4 2 2 3" xfId="6108"/>
    <cellStyle name="Comma 5 3 4 2 3" xfId="3065"/>
    <cellStyle name="Comma 5 3 4 2 4" xfId="5092"/>
    <cellStyle name="Comma 5 3 4 2 5" xfId="7741"/>
    <cellStyle name="Comma 5 3 4 3" xfId="1604"/>
    <cellStyle name="Comma 5 3 4 3 2" xfId="3632"/>
    <cellStyle name="Comma 5 3 4 3 3" xfId="5662"/>
    <cellStyle name="Comma 5 3 4 4" xfId="2619"/>
    <cellStyle name="Comma 5 3 4 5" xfId="4646"/>
    <cellStyle name="Comma 5 3 4 6" xfId="6541"/>
    <cellStyle name="Comma 5 3 4 7" xfId="7296"/>
    <cellStyle name="Comma 5 3 5" xfId="726"/>
    <cellStyle name="Comma 5 3 5 2" xfId="1743"/>
    <cellStyle name="Comma 5 3 5 2 2" xfId="3771"/>
    <cellStyle name="Comma 5 3 5 2 3" xfId="5801"/>
    <cellStyle name="Comma 5 3 5 3" xfId="2758"/>
    <cellStyle name="Comma 5 3 5 4" xfId="4785"/>
    <cellStyle name="Comma 5 3 5 5" xfId="7434"/>
    <cellStyle name="Comma 5 3 6" xfId="1170"/>
    <cellStyle name="Comma 5 3 6 2" xfId="2185"/>
    <cellStyle name="Comma 5 3 6 2 2" xfId="4213"/>
    <cellStyle name="Comma 5 3 6 2 3" xfId="6243"/>
    <cellStyle name="Comma 5 3 6 3" xfId="3200"/>
    <cellStyle name="Comma 5 3 6 4" xfId="5227"/>
    <cellStyle name="Comma 5 3 6 5" xfId="7876"/>
    <cellStyle name="Comma 5 3 7" xfId="1295"/>
    <cellStyle name="Comma 5 3 7 2" xfId="3323"/>
    <cellStyle name="Comma 5 3 7 3" xfId="5353"/>
    <cellStyle name="Comma 5 3 8" xfId="2310"/>
    <cellStyle name="Comma 5 3 9" xfId="4337"/>
    <cellStyle name="Comma 5 4" xfId="63"/>
    <cellStyle name="Comma 5 4 2" xfId="113"/>
    <cellStyle name="Comma 5 4 2 2" xfId="873"/>
    <cellStyle name="Comma 5 4 2 2 2" xfId="1890"/>
    <cellStyle name="Comma 5 4 2 2 2 2" xfId="3918"/>
    <cellStyle name="Comma 5 4 2 2 2 3" xfId="5948"/>
    <cellStyle name="Comma 5 4 2 2 3" xfId="2905"/>
    <cellStyle name="Comma 5 4 2 2 4" xfId="4932"/>
    <cellStyle name="Comma 5 4 2 2 5" xfId="7581"/>
    <cellStyle name="Comma 5 4 2 3" xfId="1444"/>
    <cellStyle name="Comma 5 4 2 3 2" xfId="3472"/>
    <cellStyle name="Comma 5 4 2 3 3" xfId="5502"/>
    <cellStyle name="Comma 5 4 2 4" xfId="2459"/>
    <cellStyle name="Comma 5 4 2 5" xfId="4486"/>
    <cellStyle name="Comma 5 4 2 6" xfId="7136"/>
    <cellStyle name="Comma 5 4 2 7" xfId="419"/>
    <cellStyle name="Comma 5 4 3" xfId="834"/>
    <cellStyle name="Comma 5 4 3 2" xfId="1851"/>
    <cellStyle name="Comma 5 4 3 2 2" xfId="3879"/>
    <cellStyle name="Comma 5 4 3 2 3" xfId="5909"/>
    <cellStyle name="Comma 5 4 3 3" xfId="2866"/>
    <cellStyle name="Comma 5 4 3 4" xfId="4893"/>
    <cellStyle name="Comma 5 4 3 5" xfId="7542"/>
    <cellStyle name="Comma 5 4 4" xfId="1407"/>
    <cellStyle name="Comma 5 4 4 2" xfId="3435"/>
    <cellStyle name="Comma 5 4 4 3" xfId="5465"/>
    <cellStyle name="Comma 5 4 5" xfId="2422"/>
    <cellStyle name="Comma 5 4 6" xfId="4449"/>
    <cellStyle name="Comma 5 4 7" xfId="6542"/>
    <cellStyle name="Comma 5 4 8" xfId="7099"/>
    <cellStyle name="Comma 5 4 9" xfId="382"/>
    <cellStyle name="Comma 5 5" xfId="76"/>
    <cellStyle name="Comma 5 5 2" xfId="124"/>
    <cellStyle name="Comma 5 5 2 2" xfId="884"/>
    <cellStyle name="Comma 5 5 2 2 2" xfId="1901"/>
    <cellStyle name="Comma 5 5 2 2 2 2" xfId="3929"/>
    <cellStyle name="Comma 5 5 2 2 2 3" xfId="5959"/>
    <cellStyle name="Comma 5 5 2 2 3" xfId="2916"/>
    <cellStyle name="Comma 5 5 2 2 4" xfId="4943"/>
    <cellStyle name="Comma 5 5 2 2 5" xfId="7592"/>
    <cellStyle name="Comma 5 5 2 3" xfId="1455"/>
    <cellStyle name="Comma 5 5 2 3 2" xfId="3483"/>
    <cellStyle name="Comma 5 5 2 3 3" xfId="5513"/>
    <cellStyle name="Comma 5 5 2 4" xfId="2470"/>
    <cellStyle name="Comma 5 5 2 5" xfId="4497"/>
    <cellStyle name="Comma 5 5 2 6" xfId="7147"/>
    <cellStyle name="Comma 5 5 2 7" xfId="430"/>
    <cellStyle name="Comma 5 5 3" xfId="833"/>
    <cellStyle name="Comma 5 5 3 2" xfId="1850"/>
    <cellStyle name="Comma 5 5 3 2 2" xfId="3878"/>
    <cellStyle name="Comma 5 5 3 2 3" xfId="5908"/>
    <cellStyle name="Comma 5 5 3 3" xfId="2865"/>
    <cellStyle name="Comma 5 5 3 4" xfId="4892"/>
    <cellStyle name="Comma 5 5 3 5" xfId="7541"/>
    <cellStyle name="Comma 5 5 4" xfId="1418"/>
    <cellStyle name="Comma 5 5 4 2" xfId="3446"/>
    <cellStyle name="Comma 5 5 4 3" xfId="5476"/>
    <cellStyle name="Comma 5 5 5" xfId="2433"/>
    <cellStyle name="Comma 5 5 6" xfId="4460"/>
    <cellStyle name="Comma 5 5 7" xfId="6543"/>
    <cellStyle name="Comma 5 5 8" xfId="7110"/>
    <cellStyle name="Comma 5 5 9" xfId="393"/>
    <cellStyle name="Comma 5 6" xfId="87"/>
    <cellStyle name="Comma 5 6 2" xfId="134"/>
    <cellStyle name="Comma 5 6 2 2" xfId="1873"/>
    <cellStyle name="Comma 5 6 2 2 2" xfId="3901"/>
    <cellStyle name="Comma 5 6 2 2 3" xfId="5931"/>
    <cellStyle name="Comma 5 6 2 3" xfId="2888"/>
    <cellStyle name="Comma 5 6 2 4" xfId="4915"/>
    <cellStyle name="Comma 5 6 2 5" xfId="7564"/>
    <cellStyle name="Comma 5 6 2 6" xfId="856"/>
    <cellStyle name="Comma 5 6 3" xfId="1427"/>
    <cellStyle name="Comma 5 6 3 2" xfId="3455"/>
    <cellStyle name="Comma 5 6 3 3" xfId="5485"/>
    <cellStyle name="Comma 5 6 4" xfId="2442"/>
    <cellStyle name="Comma 5 6 5" xfId="4469"/>
    <cellStyle name="Comma 5 6 6" xfId="7119"/>
    <cellStyle name="Comma 5 6 7" xfId="402"/>
    <cellStyle name="Comma 5 7" xfId="46"/>
    <cellStyle name="Comma 5 7 2" xfId="143"/>
    <cellStyle name="Comma 5 7 2 2" xfId="1855"/>
    <cellStyle name="Comma 5 7 2 2 2" xfId="3883"/>
    <cellStyle name="Comma 5 7 2 2 3" xfId="5913"/>
    <cellStyle name="Comma 5 7 2 3" xfId="2870"/>
    <cellStyle name="Comma 5 7 2 4" xfId="4897"/>
    <cellStyle name="Comma 5 7 2 5" xfId="7546"/>
    <cellStyle name="Comma 5 7 2 6" xfId="838"/>
    <cellStyle name="Comma 5 7 3" xfId="1390"/>
    <cellStyle name="Comma 5 7 3 2" xfId="3418"/>
    <cellStyle name="Comma 5 7 3 3" xfId="5448"/>
    <cellStyle name="Comma 5 7 4" xfId="2405"/>
    <cellStyle name="Comma 5 7 5" xfId="4432"/>
    <cellStyle name="Comma 5 7 6" xfId="7082"/>
    <cellStyle name="Comma 5 7 7" xfId="362"/>
    <cellStyle name="Comma 5 8" xfId="96"/>
    <cellStyle name="Comma 5 8 2" xfId="1031"/>
    <cellStyle name="Comma 5 8 2 2" xfId="2048"/>
    <cellStyle name="Comma 5 8 2 2 2" xfId="4076"/>
    <cellStyle name="Comma 5 8 2 2 3" xfId="6106"/>
    <cellStyle name="Comma 5 8 2 3" xfId="3063"/>
    <cellStyle name="Comma 5 8 2 4" xfId="5090"/>
    <cellStyle name="Comma 5 8 2 5" xfId="7739"/>
    <cellStyle name="Comma 5 8 3" xfId="1602"/>
    <cellStyle name="Comma 5 8 3 2" xfId="3630"/>
    <cellStyle name="Comma 5 8 3 3" xfId="5660"/>
    <cellStyle name="Comma 5 8 4" xfId="2617"/>
    <cellStyle name="Comma 5 8 5" xfId="4644"/>
    <cellStyle name="Comma 5 8 6" xfId="7294"/>
    <cellStyle name="Comma 5 8 7" xfId="577"/>
    <cellStyle name="Comma 5 9" xfId="717"/>
    <cellStyle name="Comma 5 9 2" xfId="1734"/>
    <cellStyle name="Comma 5 9 2 2" xfId="3762"/>
    <cellStyle name="Comma 5 9 2 3" xfId="5792"/>
    <cellStyle name="Comma 5 9 3" xfId="2749"/>
    <cellStyle name="Comma 5 9 4" xfId="4776"/>
    <cellStyle name="Comma 5 9 5" xfId="7425"/>
    <cellStyle name="Comma 50" xfId="333"/>
    <cellStyle name="Comma 50 2" xfId="580"/>
    <cellStyle name="Comma 50 2 2" xfId="1034"/>
    <cellStyle name="Comma 50 2 2 2" xfId="2051"/>
    <cellStyle name="Comma 50 2 2 2 2" xfId="4079"/>
    <cellStyle name="Comma 50 2 2 2 3" xfId="6109"/>
    <cellStyle name="Comma 50 2 2 3" xfId="3066"/>
    <cellStyle name="Comma 50 2 2 4" xfId="5093"/>
    <cellStyle name="Comma 50 2 2 5" xfId="7742"/>
    <cellStyle name="Comma 50 2 3" xfId="1605"/>
    <cellStyle name="Comma 50 2 3 2" xfId="3633"/>
    <cellStyle name="Comma 50 2 3 3" xfId="5663"/>
    <cellStyle name="Comma 50 2 4" xfId="2620"/>
    <cellStyle name="Comma 50 2 5" xfId="4647"/>
    <cellStyle name="Comma 50 2 6" xfId="6545"/>
    <cellStyle name="Comma 50 2 7" xfId="7297"/>
    <cellStyle name="Comma 50 3" xfId="799"/>
    <cellStyle name="Comma 50 3 2" xfId="1816"/>
    <cellStyle name="Comma 50 3 2 2" xfId="3844"/>
    <cellStyle name="Comma 50 3 2 3" xfId="5874"/>
    <cellStyle name="Comma 50 3 3" xfId="2831"/>
    <cellStyle name="Comma 50 3 4" xfId="4858"/>
    <cellStyle name="Comma 50 3 5" xfId="7507"/>
    <cellStyle name="Comma 50 4" xfId="1242"/>
    <cellStyle name="Comma 50 4 2" xfId="2257"/>
    <cellStyle name="Comma 50 4 2 2" xfId="4285"/>
    <cellStyle name="Comma 50 4 2 3" xfId="6315"/>
    <cellStyle name="Comma 50 4 3" xfId="3272"/>
    <cellStyle name="Comma 50 4 4" xfId="5299"/>
    <cellStyle name="Comma 50 4 5" xfId="7948"/>
    <cellStyle name="Comma 50 5" xfId="1367"/>
    <cellStyle name="Comma 50 5 2" xfId="3395"/>
    <cellStyle name="Comma 50 5 3" xfId="5425"/>
    <cellStyle name="Comma 50 6" xfId="2382"/>
    <cellStyle name="Comma 50 7" xfId="4409"/>
    <cellStyle name="Comma 50 8" xfId="6544"/>
    <cellStyle name="Comma 50 9" xfId="7059"/>
    <cellStyle name="Comma 51" xfId="334"/>
    <cellStyle name="Comma 51 2" xfId="581"/>
    <cellStyle name="Comma 51 2 2" xfId="1035"/>
    <cellStyle name="Comma 51 2 2 2" xfId="2052"/>
    <cellStyle name="Comma 51 2 2 2 2" xfId="4080"/>
    <cellStyle name="Comma 51 2 2 2 3" xfId="6110"/>
    <cellStyle name="Comma 51 2 2 3" xfId="3067"/>
    <cellStyle name="Comma 51 2 2 4" xfId="5094"/>
    <cellStyle name="Comma 51 2 2 5" xfId="7743"/>
    <cellStyle name="Comma 51 2 3" xfId="1606"/>
    <cellStyle name="Comma 51 2 3 2" xfId="3634"/>
    <cellStyle name="Comma 51 2 3 3" xfId="5664"/>
    <cellStyle name="Comma 51 2 4" xfId="2621"/>
    <cellStyle name="Comma 51 2 5" xfId="4648"/>
    <cellStyle name="Comma 51 2 6" xfId="6547"/>
    <cellStyle name="Comma 51 2 7" xfId="7298"/>
    <cellStyle name="Comma 51 3" xfId="800"/>
    <cellStyle name="Comma 51 3 2" xfId="1817"/>
    <cellStyle name="Comma 51 3 2 2" xfId="3845"/>
    <cellStyle name="Comma 51 3 2 3" xfId="5875"/>
    <cellStyle name="Comma 51 3 3" xfId="2832"/>
    <cellStyle name="Comma 51 3 4" xfId="4859"/>
    <cellStyle name="Comma 51 3 5" xfId="7508"/>
    <cellStyle name="Comma 51 4" xfId="1243"/>
    <cellStyle name="Comma 51 4 2" xfId="2258"/>
    <cellStyle name="Comma 51 4 2 2" xfId="4286"/>
    <cellStyle name="Comma 51 4 2 3" xfId="6316"/>
    <cellStyle name="Comma 51 4 3" xfId="3273"/>
    <cellStyle name="Comma 51 4 4" xfId="5300"/>
    <cellStyle name="Comma 51 4 5" xfId="7949"/>
    <cellStyle name="Comma 51 5" xfId="1368"/>
    <cellStyle name="Comma 51 5 2" xfId="3396"/>
    <cellStyle name="Comma 51 5 3" xfId="5426"/>
    <cellStyle name="Comma 51 6" xfId="2383"/>
    <cellStyle name="Comma 51 7" xfId="4410"/>
    <cellStyle name="Comma 51 8" xfId="6546"/>
    <cellStyle name="Comma 51 9" xfId="7060"/>
    <cellStyle name="Comma 52" xfId="335"/>
    <cellStyle name="Comma 52 2" xfId="582"/>
    <cellStyle name="Comma 52 2 2" xfId="1036"/>
    <cellStyle name="Comma 52 2 2 2" xfId="2053"/>
    <cellStyle name="Comma 52 2 2 2 2" xfId="4081"/>
    <cellStyle name="Comma 52 2 2 2 3" xfId="6111"/>
    <cellStyle name="Comma 52 2 2 3" xfId="3068"/>
    <cellStyle name="Comma 52 2 2 4" xfId="5095"/>
    <cellStyle name="Comma 52 2 2 5" xfId="7744"/>
    <cellStyle name="Comma 52 2 3" xfId="1607"/>
    <cellStyle name="Comma 52 2 3 2" xfId="3635"/>
    <cellStyle name="Comma 52 2 3 3" xfId="5665"/>
    <cellStyle name="Comma 52 2 4" xfId="2622"/>
    <cellStyle name="Comma 52 2 5" xfId="4649"/>
    <cellStyle name="Comma 52 2 6" xfId="6549"/>
    <cellStyle name="Comma 52 2 7" xfId="7299"/>
    <cellStyle name="Comma 52 3" xfId="801"/>
    <cellStyle name="Comma 52 3 2" xfId="1818"/>
    <cellStyle name="Comma 52 3 2 2" xfId="3846"/>
    <cellStyle name="Comma 52 3 2 3" xfId="5876"/>
    <cellStyle name="Comma 52 3 3" xfId="2833"/>
    <cellStyle name="Comma 52 3 4" xfId="4860"/>
    <cellStyle name="Comma 52 3 5" xfId="7509"/>
    <cellStyle name="Comma 52 4" xfId="1244"/>
    <cellStyle name="Comma 52 4 2" xfId="2259"/>
    <cellStyle name="Comma 52 4 2 2" xfId="4287"/>
    <cellStyle name="Comma 52 4 2 3" xfId="6317"/>
    <cellStyle name="Comma 52 4 3" xfId="3274"/>
    <cellStyle name="Comma 52 4 4" xfId="5301"/>
    <cellStyle name="Comma 52 4 5" xfId="7950"/>
    <cellStyle name="Comma 52 5" xfId="1369"/>
    <cellStyle name="Comma 52 5 2" xfId="3397"/>
    <cellStyle name="Comma 52 5 3" xfId="5427"/>
    <cellStyle name="Comma 52 6" xfId="2384"/>
    <cellStyle name="Comma 52 7" xfId="4411"/>
    <cellStyle name="Comma 52 8" xfId="6548"/>
    <cellStyle name="Comma 52 9" xfId="7061"/>
    <cellStyle name="Comma 53" xfId="336"/>
    <cellStyle name="Comma 53 2" xfId="583"/>
    <cellStyle name="Comma 53 2 2" xfId="1037"/>
    <cellStyle name="Comma 53 2 2 2" xfId="2054"/>
    <cellStyle name="Comma 53 2 2 2 2" xfId="4082"/>
    <cellStyle name="Comma 53 2 2 2 3" xfId="6112"/>
    <cellStyle name="Comma 53 2 2 3" xfId="3069"/>
    <cellStyle name="Comma 53 2 2 4" xfId="5096"/>
    <cellStyle name="Comma 53 2 2 5" xfId="7745"/>
    <cellStyle name="Comma 53 2 3" xfId="1608"/>
    <cellStyle name="Comma 53 2 3 2" xfId="3636"/>
    <cellStyle name="Comma 53 2 3 3" xfId="5666"/>
    <cellStyle name="Comma 53 2 4" xfId="2623"/>
    <cellStyle name="Comma 53 2 5" xfId="4650"/>
    <cellStyle name="Comma 53 2 6" xfId="6551"/>
    <cellStyle name="Comma 53 2 7" xfId="7300"/>
    <cellStyle name="Comma 53 3" xfId="802"/>
    <cellStyle name="Comma 53 3 2" xfId="1819"/>
    <cellStyle name="Comma 53 3 2 2" xfId="3847"/>
    <cellStyle name="Comma 53 3 2 3" xfId="5877"/>
    <cellStyle name="Comma 53 3 3" xfId="2834"/>
    <cellStyle name="Comma 53 3 4" xfId="4861"/>
    <cellStyle name="Comma 53 3 5" xfId="7510"/>
    <cellStyle name="Comma 53 4" xfId="1245"/>
    <cellStyle name="Comma 53 4 2" xfId="2260"/>
    <cellStyle name="Comma 53 4 2 2" xfId="4288"/>
    <cellStyle name="Comma 53 4 2 3" xfId="6318"/>
    <cellStyle name="Comma 53 4 3" xfId="3275"/>
    <cellStyle name="Comma 53 4 4" xfId="5302"/>
    <cellStyle name="Comma 53 4 5" xfId="7951"/>
    <cellStyle name="Comma 53 5" xfId="1370"/>
    <cellStyle name="Comma 53 5 2" xfId="3398"/>
    <cellStyle name="Comma 53 5 3" xfId="5428"/>
    <cellStyle name="Comma 53 6" xfId="2385"/>
    <cellStyle name="Comma 53 7" xfId="4412"/>
    <cellStyle name="Comma 53 8" xfId="6550"/>
    <cellStyle name="Comma 53 9" xfId="7062"/>
    <cellStyle name="Comma 54" xfId="338"/>
    <cellStyle name="Comma 54 2" xfId="584"/>
    <cellStyle name="Comma 54 2 2" xfId="1038"/>
    <cellStyle name="Comma 54 2 2 2" xfId="2055"/>
    <cellStyle name="Comma 54 2 2 2 2" xfId="4083"/>
    <cellStyle name="Comma 54 2 2 2 3" xfId="6113"/>
    <cellStyle name="Comma 54 2 2 3" xfId="3070"/>
    <cellStyle name="Comma 54 2 2 4" xfId="5097"/>
    <cellStyle name="Comma 54 2 2 5" xfId="7746"/>
    <cellStyle name="Comma 54 2 3" xfId="1609"/>
    <cellStyle name="Comma 54 2 3 2" xfId="3637"/>
    <cellStyle name="Comma 54 2 3 3" xfId="5667"/>
    <cellStyle name="Comma 54 2 4" xfId="2624"/>
    <cellStyle name="Comma 54 2 5" xfId="4651"/>
    <cellStyle name="Comma 54 2 6" xfId="6553"/>
    <cellStyle name="Comma 54 2 7" xfId="7301"/>
    <cellStyle name="Comma 54 3" xfId="804"/>
    <cellStyle name="Comma 54 3 2" xfId="1821"/>
    <cellStyle name="Comma 54 3 2 2" xfId="3849"/>
    <cellStyle name="Comma 54 3 2 3" xfId="5879"/>
    <cellStyle name="Comma 54 3 3" xfId="2836"/>
    <cellStyle name="Comma 54 3 4" xfId="4863"/>
    <cellStyle name="Comma 54 3 5" xfId="7512"/>
    <cellStyle name="Comma 54 4" xfId="1247"/>
    <cellStyle name="Comma 54 4 2" xfId="2262"/>
    <cellStyle name="Comma 54 4 2 2" xfId="4290"/>
    <cellStyle name="Comma 54 4 2 3" xfId="6320"/>
    <cellStyle name="Comma 54 4 3" xfId="3277"/>
    <cellStyle name="Comma 54 4 4" xfId="5304"/>
    <cellStyle name="Comma 54 4 5" xfId="7953"/>
    <cellStyle name="Comma 54 5" xfId="1372"/>
    <cellStyle name="Comma 54 5 2" xfId="3400"/>
    <cellStyle name="Comma 54 5 3" xfId="5430"/>
    <cellStyle name="Comma 54 6" xfId="2387"/>
    <cellStyle name="Comma 54 7" xfId="4414"/>
    <cellStyle name="Comma 54 8" xfId="6552"/>
    <cellStyle name="Comma 54 9" xfId="7064"/>
    <cellStyle name="Comma 55" xfId="340"/>
    <cellStyle name="Comma 55 2" xfId="585"/>
    <cellStyle name="Comma 55 2 2" xfId="1039"/>
    <cellStyle name="Comma 55 2 2 2" xfId="2056"/>
    <cellStyle name="Comma 55 2 2 2 2" xfId="4084"/>
    <cellStyle name="Comma 55 2 2 2 3" xfId="6114"/>
    <cellStyle name="Comma 55 2 2 3" xfId="3071"/>
    <cellStyle name="Comma 55 2 2 4" xfId="5098"/>
    <cellStyle name="Comma 55 2 2 5" xfId="7747"/>
    <cellStyle name="Comma 55 2 3" xfId="1610"/>
    <cellStyle name="Comma 55 2 3 2" xfId="3638"/>
    <cellStyle name="Comma 55 2 3 3" xfId="5668"/>
    <cellStyle name="Comma 55 2 4" xfId="2625"/>
    <cellStyle name="Comma 55 2 5" xfId="4652"/>
    <cellStyle name="Comma 55 2 6" xfId="6555"/>
    <cellStyle name="Comma 55 2 7" xfId="7302"/>
    <cellStyle name="Comma 55 3" xfId="806"/>
    <cellStyle name="Comma 55 3 2" xfId="1823"/>
    <cellStyle name="Comma 55 3 2 2" xfId="3851"/>
    <cellStyle name="Comma 55 3 2 3" xfId="5881"/>
    <cellStyle name="Comma 55 3 3" xfId="2838"/>
    <cellStyle name="Comma 55 3 4" xfId="4865"/>
    <cellStyle name="Comma 55 3 5" xfId="7514"/>
    <cellStyle name="Comma 55 4" xfId="1249"/>
    <cellStyle name="Comma 55 4 2" xfId="2264"/>
    <cellStyle name="Comma 55 4 2 2" xfId="4292"/>
    <cellStyle name="Comma 55 4 2 3" xfId="6322"/>
    <cellStyle name="Comma 55 4 3" xfId="3279"/>
    <cellStyle name="Comma 55 4 4" xfId="5306"/>
    <cellStyle name="Comma 55 4 5" xfId="7955"/>
    <cellStyle name="Comma 55 5" xfId="1374"/>
    <cellStyle name="Comma 55 5 2" xfId="3402"/>
    <cellStyle name="Comma 55 5 3" xfId="5432"/>
    <cellStyle name="Comma 55 6" xfId="2389"/>
    <cellStyle name="Comma 55 7" xfId="4416"/>
    <cellStyle name="Comma 55 8" xfId="6554"/>
    <cellStyle name="Comma 55 9" xfId="7066"/>
    <cellStyle name="Comma 56" xfId="337"/>
    <cellStyle name="Comma 56 2" xfId="586"/>
    <cellStyle name="Comma 56 2 2" xfId="1040"/>
    <cellStyle name="Comma 56 2 2 2" xfId="2057"/>
    <cellStyle name="Comma 56 2 2 2 2" xfId="4085"/>
    <cellStyle name="Comma 56 2 2 2 3" xfId="6115"/>
    <cellStyle name="Comma 56 2 2 3" xfId="3072"/>
    <cellStyle name="Comma 56 2 2 4" xfId="5099"/>
    <cellStyle name="Comma 56 2 2 5" xfId="7748"/>
    <cellStyle name="Comma 56 2 3" xfId="1611"/>
    <cellStyle name="Comma 56 2 3 2" xfId="3639"/>
    <cellStyle name="Comma 56 2 3 3" xfId="5669"/>
    <cellStyle name="Comma 56 2 4" xfId="2626"/>
    <cellStyle name="Comma 56 2 5" xfId="4653"/>
    <cellStyle name="Comma 56 2 6" xfId="6557"/>
    <cellStyle name="Comma 56 2 7" xfId="7303"/>
    <cellStyle name="Comma 56 3" xfId="803"/>
    <cellStyle name="Comma 56 3 2" xfId="1820"/>
    <cellStyle name="Comma 56 3 2 2" xfId="3848"/>
    <cellStyle name="Comma 56 3 2 3" xfId="5878"/>
    <cellStyle name="Comma 56 3 3" xfId="2835"/>
    <cellStyle name="Comma 56 3 4" xfId="4862"/>
    <cellStyle name="Comma 56 3 5" xfId="7511"/>
    <cellStyle name="Comma 56 4" xfId="1246"/>
    <cellStyle name="Comma 56 4 2" xfId="2261"/>
    <cellStyle name="Comma 56 4 2 2" xfId="4289"/>
    <cellStyle name="Comma 56 4 2 3" xfId="6319"/>
    <cellStyle name="Comma 56 4 3" xfId="3276"/>
    <cellStyle name="Comma 56 4 4" xfId="5303"/>
    <cellStyle name="Comma 56 4 5" xfId="7952"/>
    <cellStyle name="Comma 56 5" xfId="1371"/>
    <cellStyle name="Comma 56 5 2" xfId="3399"/>
    <cellStyle name="Comma 56 5 3" xfId="5429"/>
    <cellStyle name="Comma 56 6" xfId="2386"/>
    <cellStyle name="Comma 56 7" xfId="4413"/>
    <cellStyle name="Comma 56 8" xfId="6556"/>
    <cellStyle name="Comma 56 9" xfId="7063"/>
    <cellStyle name="Comma 57" xfId="341"/>
    <cellStyle name="Comma 57 2" xfId="587"/>
    <cellStyle name="Comma 57 2 2" xfId="1041"/>
    <cellStyle name="Comma 57 2 2 2" xfId="2058"/>
    <cellStyle name="Comma 57 2 2 2 2" xfId="4086"/>
    <cellStyle name="Comma 57 2 2 2 3" xfId="6116"/>
    <cellStyle name="Comma 57 2 2 3" xfId="3073"/>
    <cellStyle name="Comma 57 2 2 4" xfId="5100"/>
    <cellStyle name="Comma 57 2 2 5" xfId="7749"/>
    <cellStyle name="Comma 57 2 3" xfId="1612"/>
    <cellStyle name="Comma 57 2 3 2" xfId="3640"/>
    <cellStyle name="Comma 57 2 3 3" xfId="5670"/>
    <cellStyle name="Comma 57 2 4" xfId="2627"/>
    <cellStyle name="Comma 57 2 5" xfId="4654"/>
    <cellStyle name="Comma 57 2 6" xfId="6559"/>
    <cellStyle name="Comma 57 2 7" xfId="7304"/>
    <cellStyle name="Comma 57 3" xfId="807"/>
    <cellStyle name="Comma 57 3 2" xfId="1824"/>
    <cellStyle name="Comma 57 3 2 2" xfId="3852"/>
    <cellStyle name="Comma 57 3 2 3" xfId="5882"/>
    <cellStyle name="Comma 57 3 3" xfId="2839"/>
    <cellStyle name="Comma 57 3 4" xfId="4866"/>
    <cellStyle name="Comma 57 3 5" xfId="7515"/>
    <cellStyle name="Comma 57 4" xfId="1250"/>
    <cellStyle name="Comma 57 4 2" xfId="2265"/>
    <cellStyle name="Comma 57 4 2 2" xfId="4293"/>
    <cellStyle name="Comma 57 4 2 3" xfId="6323"/>
    <cellStyle name="Comma 57 4 3" xfId="3280"/>
    <cellStyle name="Comma 57 4 4" xfId="5307"/>
    <cellStyle name="Comma 57 4 5" xfId="7956"/>
    <cellStyle name="Comma 57 5" xfId="1375"/>
    <cellStyle name="Comma 57 5 2" xfId="3403"/>
    <cellStyle name="Comma 57 5 3" xfId="5433"/>
    <cellStyle name="Comma 57 6" xfId="2390"/>
    <cellStyle name="Comma 57 7" xfId="4417"/>
    <cellStyle name="Comma 57 8" xfId="6558"/>
    <cellStyle name="Comma 57 9" xfId="7067"/>
    <cellStyle name="Comma 58" xfId="343"/>
    <cellStyle name="Comma 58 2" xfId="588"/>
    <cellStyle name="Comma 58 2 2" xfId="1042"/>
    <cellStyle name="Comma 58 2 2 2" xfId="2059"/>
    <cellStyle name="Comma 58 2 2 2 2" xfId="4087"/>
    <cellStyle name="Comma 58 2 2 2 3" xfId="6117"/>
    <cellStyle name="Comma 58 2 2 3" xfId="3074"/>
    <cellStyle name="Comma 58 2 2 4" xfId="5101"/>
    <cellStyle name="Comma 58 2 2 5" xfId="7750"/>
    <cellStyle name="Comma 58 2 3" xfId="1613"/>
    <cellStyle name="Comma 58 2 3 2" xfId="3641"/>
    <cellStyle name="Comma 58 2 3 3" xfId="5671"/>
    <cellStyle name="Comma 58 2 4" xfId="2628"/>
    <cellStyle name="Comma 58 2 5" xfId="4655"/>
    <cellStyle name="Comma 58 2 6" xfId="6561"/>
    <cellStyle name="Comma 58 2 7" xfId="7305"/>
    <cellStyle name="Comma 58 3" xfId="809"/>
    <cellStyle name="Comma 58 3 2" xfId="1826"/>
    <cellStyle name="Comma 58 3 2 2" xfId="3854"/>
    <cellStyle name="Comma 58 3 2 3" xfId="5884"/>
    <cellStyle name="Comma 58 3 3" xfId="2841"/>
    <cellStyle name="Comma 58 3 4" xfId="4868"/>
    <cellStyle name="Comma 58 3 5" xfId="7517"/>
    <cellStyle name="Comma 58 4" xfId="1252"/>
    <cellStyle name="Comma 58 4 2" xfId="2267"/>
    <cellStyle name="Comma 58 4 2 2" xfId="4295"/>
    <cellStyle name="Comma 58 4 2 3" xfId="6325"/>
    <cellStyle name="Comma 58 4 3" xfId="3282"/>
    <cellStyle name="Comma 58 4 4" xfId="5309"/>
    <cellStyle name="Comma 58 4 5" xfId="7958"/>
    <cellStyle name="Comma 58 5" xfId="1377"/>
    <cellStyle name="Comma 58 5 2" xfId="3405"/>
    <cellStyle name="Comma 58 5 3" xfId="5435"/>
    <cellStyle name="Comma 58 6" xfId="2392"/>
    <cellStyle name="Comma 58 7" xfId="4419"/>
    <cellStyle name="Comma 58 8" xfId="6560"/>
    <cellStyle name="Comma 58 9" xfId="7069"/>
    <cellStyle name="Comma 59" xfId="344"/>
    <cellStyle name="Comma 59 2" xfId="589"/>
    <cellStyle name="Comma 59 2 2" xfId="1043"/>
    <cellStyle name="Comma 59 2 2 2" xfId="2060"/>
    <cellStyle name="Comma 59 2 2 2 2" xfId="4088"/>
    <cellStyle name="Comma 59 2 2 2 3" xfId="6118"/>
    <cellStyle name="Comma 59 2 2 3" xfId="3075"/>
    <cellStyle name="Comma 59 2 2 4" xfId="5102"/>
    <cellStyle name="Comma 59 2 2 5" xfId="7751"/>
    <cellStyle name="Comma 59 2 3" xfId="1614"/>
    <cellStyle name="Comma 59 2 3 2" xfId="3642"/>
    <cellStyle name="Comma 59 2 3 3" xfId="5672"/>
    <cellStyle name="Comma 59 2 4" xfId="2629"/>
    <cellStyle name="Comma 59 2 5" xfId="4656"/>
    <cellStyle name="Comma 59 2 6" xfId="6563"/>
    <cellStyle name="Comma 59 2 7" xfId="7306"/>
    <cellStyle name="Comma 59 3" xfId="810"/>
    <cellStyle name="Comma 59 3 2" xfId="1827"/>
    <cellStyle name="Comma 59 3 2 2" xfId="3855"/>
    <cellStyle name="Comma 59 3 2 3" xfId="5885"/>
    <cellStyle name="Comma 59 3 3" xfId="2842"/>
    <cellStyle name="Comma 59 3 4" xfId="4869"/>
    <cellStyle name="Comma 59 3 5" xfId="7518"/>
    <cellStyle name="Comma 59 4" xfId="1253"/>
    <cellStyle name="Comma 59 4 2" xfId="2268"/>
    <cellStyle name="Comma 59 4 2 2" xfId="4296"/>
    <cellStyle name="Comma 59 4 2 3" xfId="6326"/>
    <cellStyle name="Comma 59 4 3" xfId="3283"/>
    <cellStyle name="Comma 59 4 4" xfId="5310"/>
    <cellStyle name="Comma 59 4 5" xfId="7959"/>
    <cellStyle name="Comma 59 5" xfId="1378"/>
    <cellStyle name="Comma 59 5 2" xfId="3406"/>
    <cellStyle name="Comma 59 5 3" xfId="5436"/>
    <cellStyle name="Comma 59 6" xfId="2393"/>
    <cellStyle name="Comma 59 7" xfId="4420"/>
    <cellStyle name="Comma 59 8" xfId="6562"/>
    <cellStyle name="Comma 59 9" xfId="7070"/>
    <cellStyle name="Comma 6" xfId="25"/>
    <cellStyle name="Comma 6 2" xfId="56"/>
    <cellStyle name="Comma 6 2 10" xfId="6565"/>
    <cellStyle name="Comma 6 2 11" xfId="6986"/>
    <cellStyle name="Comma 6 2 12" xfId="255"/>
    <cellStyle name="Comma 6 2 2" xfId="106"/>
    <cellStyle name="Comma 6 2 2 2" xfId="866"/>
    <cellStyle name="Comma 6 2 2 2 2" xfId="1883"/>
    <cellStyle name="Comma 6 2 2 2 2 2" xfId="3911"/>
    <cellStyle name="Comma 6 2 2 2 2 3" xfId="5941"/>
    <cellStyle name="Comma 6 2 2 2 3" xfId="2898"/>
    <cellStyle name="Comma 6 2 2 2 4" xfId="4925"/>
    <cellStyle name="Comma 6 2 2 2 5" xfId="7574"/>
    <cellStyle name="Comma 6 2 2 3" xfId="1437"/>
    <cellStyle name="Comma 6 2 2 3 2" xfId="3465"/>
    <cellStyle name="Comma 6 2 2 3 3" xfId="5495"/>
    <cellStyle name="Comma 6 2 2 4" xfId="2452"/>
    <cellStyle name="Comma 6 2 2 5" xfId="4479"/>
    <cellStyle name="Comma 6 2 2 6" xfId="6566"/>
    <cellStyle name="Comma 6 2 2 7" xfId="7129"/>
    <cellStyle name="Comma 6 2 2 8" xfId="412"/>
    <cellStyle name="Comma 6 2 3" xfId="375"/>
    <cellStyle name="Comma 6 2 3 2" xfId="849"/>
    <cellStyle name="Comma 6 2 3 2 2" xfId="1866"/>
    <cellStyle name="Comma 6 2 3 2 2 2" xfId="3894"/>
    <cellStyle name="Comma 6 2 3 2 2 3" xfId="5924"/>
    <cellStyle name="Comma 6 2 3 2 3" xfId="2881"/>
    <cellStyle name="Comma 6 2 3 2 4" xfId="4908"/>
    <cellStyle name="Comma 6 2 3 2 5" xfId="7557"/>
    <cellStyle name="Comma 6 2 3 3" xfId="1400"/>
    <cellStyle name="Comma 6 2 3 3 2" xfId="3428"/>
    <cellStyle name="Comma 6 2 3 3 3" xfId="5458"/>
    <cellStyle name="Comma 6 2 3 4" xfId="2415"/>
    <cellStyle name="Comma 6 2 3 5" xfId="4442"/>
    <cellStyle name="Comma 6 2 3 6" xfId="7092"/>
    <cellStyle name="Comma 6 2 4" xfId="590"/>
    <cellStyle name="Comma 6 2 4 2" xfId="1044"/>
    <cellStyle name="Comma 6 2 4 2 2" xfId="2061"/>
    <cellStyle name="Comma 6 2 4 2 2 2" xfId="4089"/>
    <cellStyle name="Comma 6 2 4 2 2 3" xfId="6119"/>
    <cellStyle name="Comma 6 2 4 2 3" xfId="3076"/>
    <cellStyle name="Comma 6 2 4 2 4" xfId="5103"/>
    <cellStyle name="Comma 6 2 4 2 5" xfId="7752"/>
    <cellStyle name="Comma 6 2 4 3" xfId="1615"/>
    <cellStyle name="Comma 6 2 4 3 2" xfId="3643"/>
    <cellStyle name="Comma 6 2 4 3 3" xfId="5673"/>
    <cellStyle name="Comma 6 2 4 4" xfId="2630"/>
    <cellStyle name="Comma 6 2 4 5" xfId="4657"/>
    <cellStyle name="Comma 6 2 4 6" xfId="7307"/>
    <cellStyle name="Comma 6 2 5" xfId="725"/>
    <cellStyle name="Comma 6 2 5 2" xfId="1742"/>
    <cellStyle name="Comma 6 2 5 2 2" xfId="3770"/>
    <cellStyle name="Comma 6 2 5 2 3" xfId="5800"/>
    <cellStyle name="Comma 6 2 5 3" xfId="2757"/>
    <cellStyle name="Comma 6 2 5 4" xfId="4784"/>
    <cellStyle name="Comma 6 2 5 5" xfId="7433"/>
    <cellStyle name="Comma 6 2 6" xfId="1169"/>
    <cellStyle name="Comma 6 2 6 2" xfId="2184"/>
    <cellStyle name="Comma 6 2 6 2 2" xfId="4212"/>
    <cellStyle name="Comma 6 2 6 2 3" xfId="6242"/>
    <cellStyle name="Comma 6 2 6 3" xfId="3199"/>
    <cellStyle name="Comma 6 2 6 4" xfId="5226"/>
    <cellStyle name="Comma 6 2 6 5" xfId="7875"/>
    <cellStyle name="Comma 6 2 7" xfId="1294"/>
    <cellStyle name="Comma 6 2 7 2" xfId="3322"/>
    <cellStyle name="Comma 6 2 7 3" xfId="5352"/>
    <cellStyle name="Comma 6 2 8" xfId="2309"/>
    <cellStyle name="Comma 6 2 9" xfId="4336"/>
    <cellStyle name="Comma 6 3" xfId="64"/>
    <cellStyle name="Comma 6 3 2" xfId="114"/>
    <cellStyle name="Comma 6 3 2 2" xfId="874"/>
    <cellStyle name="Comma 6 3 2 2 2" xfId="1891"/>
    <cellStyle name="Comma 6 3 2 2 2 2" xfId="3919"/>
    <cellStyle name="Comma 6 3 2 2 2 3" xfId="5949"/>
    <cellStyle name="Comma 6 3 2 2 3" xfId="2906"/>
    <cellStyle name="Comma 6 3 2 2 4" xfId="4933"/>
    <cellStyle name="Comma 6 3 2 2 5" xfId="7582"/>
    <cellStyle name="Comma 6 3 2 3" xfId="1445"/>
    <cellStyle name="Comma 6 3 2 3 2" xfId="3473"/>
    <cellStyle name="Comma 6 3 2 3 3" xfId="5503"/>
    <cellStyle name="Comma 6 3 2 4" xfId="2460"/>
    <cellStyle name="Comma 6 3 2 5" xfId="4487"/>
    <cellStyle name="Comma 6 3 2 6" xfId="7137"/>
    <cellStyle name="Comma 6 3 2 7" xfId="420"/>
    <cellStyle name="Comma 6 3 3" xfId="830"/>
    <cellStyle name="Comma 6 3 3 2" xfId="1847"/>
    <cellStyle name="Comma 6 3 3 2 2" xfId="3875"/>
    <cellStyle name="Comma 6 3 3 2 3" xfId="5905"/>
    <cellStyle name="Comma 6 3 3 3" xfId="2862"/>
    <cellStyle name="Comma 6 3 3 4" xfId="4889"/>
    <cellStyle name="Comma 6 3 3 5" xfId="7538"/>
    <cellStyle name="Comma 6 3 4" xfId="1408"/>
    <cellStyle name="Comma 6 3 4 2" xfId="3436"/>
    <cellStyle name="Comma 6 3 4 3" xfId="5466"/>
    <cellStyle name="Comma 6 3 5" xfId="2423"/>
    <cellStyle name="Comma 6 3 6" xfId="4450"/>
    <cellStyle name="Comma 6 3 7" xfId="6567"/>
    <cellStyle name="Comma 6 3 8" xfId="7100"/>
    <cellStyle name="Comma 6 3 9" xfId="383"/>
    <cellStyle name="Comma 6 4" xfId="77"/>
    <cellStyle name="Comma 6 4 2" xfId="125"/>
    <cellStyle name="Comma 6 4 2 2" xfId="885"/>
    <cellStyle name="Comma 6 4 2 2 2" xfId="1902"/>
    <cellStyle name="Comma 6 4 2 2 2 2" xfId="3930"/>
    <cellStyle name="Comma 6 4 2 2 2 3" xfId="5960"/>
    <cellStyle name="Comma 6 4 2 2 3" xfId="2917"/>
    <cellStyle name="Comma 6 4 2 2 4" xfId="4944"/>
    <cellStyle name="Comma 6 4 2 2 5" xfId="7593"/>
    <cellStyle name="Comma 6 4 2 3" xfId="1456"/>
    <cellStyle name="Comma 6 4 2 3 2" xfId="3484"/>
    <cellStyle name="Comma 6 4 2 3 3" xfId="5514"/>
    <cellStyle name="Comma 6 4 2 4" xfId="2471"/>
    <cellStyle name="Comma 6 4 2 5" xfId="4498"/>
    <cellStyle name="Comma 6 4 2 6" xfId="7148"/>
    <cellStyle name="Comma 6 4 2 7" xfId="431"/>
    <cellStyle name="Comma 6 4 3" xfId="823"/>
    <cellStyle name="Comma 6 4 3 2" xfId="1840"/>
    <cellStyle name="Comma 6 4 3 2 2" xfId="3868"/>
    <cellStyle name="Comma 6 4 3 2 3" xfId="5898"/>
    <cellStyle name="Comma 6 4 3 3" xfId="2855"/>
    <cellStyle name="Comma 6 4 3 4" xfId="4882"/>
    <cellStyle name="Comma 6 4 3 5" xfId="7531"/>
    <cellStyle name="Comma 6 4 4" xfId="1419"/>
    <cellStyle name="Comma 6 4 4 2" xfId="3447"/>
    <cellStyle name="Comma 6 4 4 3" xfId="5477"/>
    <cellStyle name="Comma 6 4 5" xfId="2434"/>
    <cellStyle name="Comma 6 4 6" xfId="4461"/>
    <cellStyle name="Comma 6 4 7" xfId="6568"/>
    <cellStyle name="Comma 6 4 8" xfId="7111"/>
    <cellStyle name="Comma 6 4 9" xfId="394"/>
    <cellStyle name="Comma 6 5" xfId="88"/>
    <cellStyle name="Comma 6 5 2" xfId="135"/>
    <cellStyle name="Comma 6 5 2 2" xfId="1874"/>
    <cellStyle name="Comma 6 5 2 2 2" xfId="3902"/>
    <cellStyle name="Comma 6 5 2 2 3" xfId="5932"/>
    <cellStyle name="Comma 6 5 2 3" xfId="2889"/>
    <cellStyle name="Comma 6 5 2 4" xfId="4916"/>
    <cellStyle name="Comma 6 5 2 5" xfId="7565"/>
    <cellStyle name="Comma 6 5 2 6" xfId="857"/>
    <cellStyle name="Comma 6 5 3" xfId="1428"/>
    <cellStyle name="Comma 6 5 3 2" xfId="3456"/>
    <cellStyle name="Comma 6 5 3 3" xfId="5486"/>
    <cellStyle name="Comma 6 5 4" xfId="2443"/>
    <cellStyle name="Comma 6 5 5" xfId="4470"/>
    <cellStyle name="Comma 6 5 6" xfId="7120"/>
    <cellStyle name="Comma 6 5 7" xfId="403"/>
    <cellStyle name="Comma 6 6" xfId="47"/>
    <cellStyle name="Comma 6 6 2" xfId="144"/>
    <cellStyle name="Comma 6 6 2 2" xfId="1856"/>
    <cellStyle name="Comma 6 6 2 2 2" xfId="3884"/>
    <cellStyle name="Comma 6 6 2 2 3" xfId="5914"/>
    <cellStyle name="Comma 6 6 2 3" xfId="2871"/>
    <cellStyle name="Comma 6 6 2 4" xfId="4898"/>
    <cellStyle name="Comma 6 6 2 5" xfId="7547"/>
    <cellStyle name="Comma 6 6 2 6" xfId="839"/>
    <cellStyle name="Comma 6 6 3" xfId="1391"/>
    <cellStyle name="Comma 6 6 3 2" xfId="3419"/>
    <cellStyle name="Comma 6 6 3 3" xfId="5449"/>
    <cellStyle name="Comma 6 6 4" xfId="2406"/>
    <cellStyle name="Comma 6 6 5" xfId="4433"/>
    <cellStyle name="Comma 6 6 6" xfId="7083"/>
    <cellStyle name="Comma 6 6 7" xfId="363"/>
    <cellStyle name="Comma 6 7" xfId="97"/>
    <cellStyle name="Comma 6 7 2" xfId="6564"/>
    <cellStyle name="Comma 60" xfId="339"/>
    <cellStyle name="Comma 60 2" xfId="591"/>
    <cellStyle name="Comma 60 2 2" xfId="1045"/>
    <cellStyle name="Comma 60 2 2 2" xfId="2062"/>
    <cellStyle name="Comma 60 2 2 2 2" xfId="4090"/>
    <cellStyle name="Comma 60 2 2 2 3" xfId="6120"/>
    <cellStyle name="Comma 60 2 2 3" xfId="3077"/>
    <cellStyle name="Comma 60 2 2 4" xfId="5104"/>
    <cellStyle name="Comma 60 2 2 5" xfId="7753"/>
    <cellStyle name="Comma 60 2 3" xfId="1616"/>
    <cellStyle name="Comma 60 2 3 2" xfId="3644"/>
    <cellStyle name="Comma 60 2 3 3" xfId="5674"/>
    <cellStyle name="Comma 60 2 4" xfId="2631"/>
    <cellStyle name="Comma 60 2 5" xfId="4658"/>
    <cellStyle name="Comma 60 2 6" xfId="6570"/>
    <cellStyle name="Comma 60 2 7" xfId="7308"/>
    <cellStyle name="Comma 60 3" xfId="805"/>
    <cellStyle name="Comma 60 3 2" xfId="1822"/>
    <cellStyle name="Comma 60 3 2 2" xfId="3850"/>
    <cellStyle name="Comma 60 3 2 3" xfId="5880"/>
    <cellStyle name="Comma 60 3 3" xfId="2837"/>
    <cellStyle name="Comma 60 3 4" xfId="4864"/>
    <cellStyle name="Comma 60 3 5" xfId="7513"/>
    <cellStyle name="Comma 60 4" xfId="1248"/>
    <cellStyle name="Comma 60 4 2" xfId="2263"/>
    <cellStyle name="Comma 60 4 2 2" xfId="4291"/>
    <cellStyle name="Comma 60 4 2 3" xfId="6321"/>
    <cellStyle name="Comma 60 4 3" xfId="3278"/>
    <cellStyle name="Comma 60 4 4" xfId="5305"/>
    <cellStyle name="Comma 60 4 5" xfId="7954"/>
    <cellStyle name="Comma 60 5" xfId="1373"/>
    <cellStyle name="Comma 60 5 2" xfId="3401"/>
    <cellStyle name="Comma 60 5 3" xfId="5431"/>
    <cellStyle name="Comma 60 6" xfId="2388"/>
    <cellStyle name="Comma 60 7" xfId="4415"/>
    <cellStyle name="Comma 60 8" xfId="6569"/>
    <cellStyle name="Comma 60 9" xfId="7065"/>
    <cellStyle name="Comma 61" xfId="346"/>
    <cellStyle name="Comma 61 2" xfId="592"/>
    <cellStyle name="Comma 61 2 2" xfId="1046"/>
    <cellStyle name="Comma 61 2 2 2" xfId="2063"/>
    <cellStyle name="Comma 61 2 2 2 2" xfId="4091"/>
    <cellStyle name="Comma 61 2 2 2 3" xfId="6121"/>
    <cellStyle name="Comma 61 2 2 3" xfId="3078"/>
    <cellStyle name="Comma 61 2 2 4" xfId="5105"/>
    <cellStyle name="Comma 61 2 2 5" xfId="7754"/>
    <cellStyle name="Comma 61 2 3" xfId="1617"/>
    <cellStyle name="Comma 61 2 3 2" xfId="3645"/>
    <cellStyle name="Comma 61 2 3 3" xfId="5675"/>
    <cellStyle name="Comma 61 2 4" xfId="2632"/>
    <cellStyle name="Comma 61 2 5" xfId="4659"/>
    <cellStyle name="Comma 61 2 6" xfId="6572"/>
    <cellStyle name="Comma 61 2 7" xfId="7309"/>
    <cellStyle name="Comma 61 3" xfId="812"/>
    <cellStyle name="Comma 61 3 2" xfId="1829"/>
    <cellStyle name="Comma 61 3 2 2" xfId="3857"/>
    <cellStyle name="Comma 61 3 2 3" xfId="5887"/>
    <cellStyle name="Comma 61 3 3" xfId="2844"/>
    <cellStyle name="Comma 61 3 4" xfId="4871"/>
    <cellStyle name="Comma 61 3 5" xfId="7520"/>
    <cellStyle name="Comma 61 4" xfId="1255"/>
    <cellStyle name="Comma 61 4 2" xfId="2270"/>
    <cellStyle name="Comma 61 4 2 2" xfId="4298"/>
    <cellStyle name="Comma 61 4 2 3" xfId="6328"/>
    <cellStyle name="Comma 61 4 3" xfId="3285"/>
    <cellStyle name="Comma 61 4 4" xfId="5312"/>
    <cellStyle name="Comma 61 4 5" xfId="7961"/>
    <cellStyle name="Comma 61 5" xfId="1380"/>
    <cellStyle name="Comma 61 5 2" xfId="3408"/>
    <cellStyle name="Comma 61 5 3" xfId="5438"/>
    <cellStyle name="Comma 61 6" xfId="2395"/>
    <cellStyle name="Comma 61 7" xfId="4422"/>
    <cellStyle name="Comma 61 8" xfId="6571"/>
    <cellStyle name="Comma 61 9" xfId="7072"/>
    <cellStyle name="Comma 62" xfId="345"/>
    <cellStyle name="Comma 62 2" xfId="593"/>
    <cellStyle name="Comma 62 2 2" xfId="1047"/>
    <cellStyle name="Comma 62 2 2 2" xfId="2064"/>
    <cellStyle name="Comma 62 2 2 2 2" xfId="4092"/>
    <cellStyle name="Comma 62 2 2 2 3" xfId="6122"/>
    <cellStyle name="Comma 62 2 2 3" xfId="3079"/>
    <cellStyle name="Comma 62 2 2 4" xfId="5106"/>
    <cellStyle name="Comma 62 2 2 5" xfId="7755"/>
    <cellStyle name="Comma 62 2 3" xfId="1618"/>
    <cellStyle name="Comma 62 2 3 2" xfId="3646"/>
    <cellStyle name="Comma 62 2 3 3" xfId="5676"/>
    <cellStyle name="Comma 62 2 4" xfId="2633"/>
    <cellStyle name="Comma 62 2 5" xfId="4660"/>
    <cellStyle name="Comma 62 2 6" xfId="6574"/>
    <cellStyle name="Comma 62 2 7" xfId="7310"/>
    <cellStyle name="Comma 62 3" xfId="811"/>
    <cellStyle name="Comma 62 3 2" xfId="1828"/>
    <cellStyle name="Comma 62 3 2 2" xfId="3856"/>
    <cellStyle name="Comma 62 3 2 3" xfId="5886"/>
    <cellStyle name="Comma 62 3 3" xfId="2843"/>
    <cellStyle name="Comma 62 3 4" xfId="4870"/>
    <cellStyle name="Comma 62 3 5" xfId="7519"/>
    <cellStyle name="Comma 62 4" xfId="1254"/>
    <cellStyle name="Comma 62 4 2" xfId="2269"/>
    <cellStyle name="Comma 62 4 2 2" xfId="4297"/>
    <cellStyle name="Comma 62 4 2 3" xfId="6327"/>
    <cellStyle name="Comma 62 4 3" xfId="3284"/>
    <cellStyle name="Comma 62 4 4" xfId="5311"/>
    <cellStyle name="Comma 62 4 5" xfId="7960"/>
    <cellStyle name="Comma 62 5" xfId="1379"/>
    <cellStyle name="Comma 62 5 2" xfId="3407"/>
    <cellStyle name="Comma 62 5 3" xfId="5437"/>
    <cellStyle name="Comma 62 6" xfId="2394"/>
    <cellStyle name="Comma 62 7" xfId="4421"/>
    <cellStyle name="Comma 62 8" xfId="6573"/>
    <cellStyle name="Comma 62 9" xfId="7071"/>
    <cellStyle name="Comma 63" xfId="342"/>
    <cellStyle name="Comma 63 2" xfId="594"/>
    <cellStyle name="Comma 63 2 2" xfId="1048"/>
    <cellStyle name="Comma 63 2 2 2" xfId="2065"/>
    <cellStyle name="Comma 63 2 2 2 2" xfId="4093"/>
    <cellStyle name="Comma 63 2 2 2 3" xfId="6123"/>
    <cellStyle name="Comma 63 2 2 3" xfId="3080"/>
    <cellStyle name="Comma 63 2 2 4" xfId="5107"/>
    <cellStyle name="Comma 63 2 2 5" xfId="7756"/>
    <cellStyle name="Comma 63 2 3" xfId="1619"/>
    <cellStyle name="Comma 63 2 3 2" xfId="3647"/>
    <cellStyle name="Comma 63 2 3 3" xfId="5677"/>
    <cellStyle name="Comma 63 2 4" xfId="2634"/>
    <cellStyle name="Comma 63 2 5" xfId="4661"/>
    <cellStyle name="Comma 63 2 6" xfId="6576"/>
    <cellStyle name="Comma 63 2 7" xfId="7311"/>
    <cellStyle name="Comma 63 3" xfId="808"/>
    <cellStyle name="Comma 63 3 2" xfId="1825"/>
    <cellStyle name="Comma 63 3 2 2" xfId="3853"/>
    <cellStyle name="Comma 63 3 2 3" xfId="5883"/>
    <cellStyle name="Comma 63 3 3" xfId="2840"/>
    <cellStyle name="Comma 63 3 4" xfId="4867"/>
    <cellStyle name="Comma 63 3 5" xfId="7516"/>
    <cellStyle name="Comma 63 4" xfId="1251"/>
    <cellStyle name="Comma 63 4 2" xfId="2266"/>
    <cellStyle name="Comma 63 4 2 2" xfId="4294"/>
    <cellStyle name="Comma 63 4 2 3" xfId="6324"/>
    <cellStyle name="Comma 63 4 3" xfId="3281"/>
    <cellStyle name="Comma 63 4 4" xfId="5308"/>
    <cellStyle name="Comma 63 4 5" xfId="7957"/>
    <cellStyle name="Comma 63 5" xfId="1376"/>
    <cellStyle name="Comma 63 5 2" xfId="3404"/>
    <cellStyle name="Comma 63 5 3" xfId="5434"/>
    <cellStyle name="Comma 63 6" xfId="2391"/>
    <cellStyle name="Comma 63 7" xfId="4418"/>
    <cellStyle name="Comma 63 8" xfId="6575"/>
    <cellStyle name="Comma 63 9" xfId="7068"/>
    <cellStyle name="Comma 64" xfId="347"/>
    <cellStyle name="Comma 64 2" xfId="595"/>
    <cellStyle name="Comma 64 2 2" xfId="1049"/>
    <cellStyle name="Comma 64 2 2 2" xfId="2066"/>
    <cellStyle name="Comma 64 2 2 2 2" xfId="4094"/>
    <cellStyle name="Comma 64 2 2 2 3" xfId="6124"/>
    <cellStyle name="Comma 64 2 2 3" xfId="3081"/>
    <cellStyle name="Comma 64 2 2 4" xfId="5108"/>
    <cellStyle name="Comma 64 2 2 5" xfId="7757"/>
    <cellStyle name="Comma 64 2 3" xfId="1620"/>
    <cellStyle name="Comma 64 2 3 2" xfId="3648"/>
    <cellStyle name="Comma 64 2 3 3" xfId="5678"/>
    <cellStyle name="Comma 64 2 4" xfId="2635"/>
    <cellStyle name="Comma 64 2 5" xfId="4662"/>
    <cellStyle name="Comma 64 2 6" xfId="6578"/>
    <cellStyle name="Comma 64 2 7" xfId="7312"/>
    <cellStyle name="Comma 64 3" xfId="813"/>
    <cellStyle name="Comma 64 3 2" xfId="1830"/>
    <cellStyle name="Comma 64 3 2 2" xfId="3858"/>
    <cellStyle name="Comma 64 3 2 3" xfId="5888"/>
    <cellStyle name="Comma 64 3 3" xfId="2845"/>
    <cellStyle name="Comma 64 3 4" xfId="4872"/>
    <cellStyle name="Comma 64 3 5" xfId="7521"/>
    <cellStyle name="Comma 64 4" xfId="1256"/>
    <cellStyle name="Comma 64 4 2" xfId="2271"/>
    <cellStyle name="Comma 64 4 2 2" xfId="4299"/>
    <cellStyle name="Comma 64 4 2 3" xfId="6329"/>
    <cellStyle name="Comma 64 4 3" xfId="3286"/>
    <cellStyle name="Comma 64 4 4" xfId="5313"/>
    <cellStyle name="Comma 64 4 5" xfId="7962"/>
    <cellStyle name="Comma 64 5" xfId="1381"/>
    <cellStyle name="Comma 64 5 2" xfId="3409"/>
    <cellStyle name="Comma 64 5 3" xfId="5439"/>
    <cellStyle name="Comma 64 6" xfId="2396"/>
    <cellStyle name="Comma 64 7" xfId="4423"/>
    <cellStyle name="Comma 64 8" xfId="6577"/>
    <cellStyle name="Comma 64 9" xfId="7073"/>
    <cellStyle name="Comma 65" xfId="349"/>
    <cellStyle name="Comma 65 2" xfId="596"/>
    <cellStyle name="Comma 65 2 2" xfId="1050"/>
    <cellStyle name="Comma 65 2 2 2" xfId="2067"/>
    <cellStyle name="Comma 65 2 2 2 2" xfId="4095"/>
    <cellStyle name="Comma 65 2 2 2 3" xfId="6125"/>
    <cellStyle name="Comma 65 2 2 3" xfId="3082"/>
    <cellStyle name="Comma 65 2 2 4" xfId="5109"/>
    <cellStyle name="Comma 65 2 2 5" xfId="7758"/>
    <cellStyle name="Comma 65 2 3" xfId="1621"/>
    <cellStyle name="Comma 65 2 3 2" xfId="3649"/>
    <cellStyle name="Comma 65 2 3 3" xfId="5679"/>
    <cellStyle name="Comma 65 2 4" xfId="2636"/>
    <cellStyle name="Comma 65 2 5" xfId="4663"/>
    <cellStyle name="Comma 65 2 6" xfId="6580"/>
    <cellStyle name="Comma 65 2 7" xfId="7313"/>
    <cellStyle name="Comma 65 3" xfId="815"/>
    <cellStyle name="Comma 65 3 2" xfId="1832"/>
    <cellStyle name="Comma 65 3 2 2" xfId="3860"/>
    <cellStyle name="Comma 65 3 2 3" xfId="5890"/>
    <cellStyle name="Comma 65 3 3" xfId="2847"/>
    <cellStyle name="Comma 65 3 4" xfId="4874"/>
    <cellStyle name="Comma 65 3 5" xfId="7523"/>
    <cellStyle name="Comma 65 4" xfId="1258"/>
    <cellStyle name="Comma 65 4 2" xfId="2273"/>
    <cellStyle name="Comma 65 4 2 2" xfId="4301"/>
    <cellStyle name="Comma 65 4 2 3" xfId="6331"/>
    <cellStyle name="Comma 65 4 3" xfId="3288"/>
    <cellStyle name="Comma 65 4 4" xfId="5315"/>
    <cellStyle name="Comma 65 4 5" xfId="7964"/>
    <cellStyle name="Comma 65 5" xfId="1383"/>
    <cellStyle name="Comma 65 5 2" xfId="3411"/>
    <cellStyle name="Comma 65 5 3" xfId="5441"/>
    <cellStyle name="Comma 65 6" xfId="2398"/>
    <cellStyle name="Comma 65 7" xfId="4425"/>
    <cellStyle name="Comma 65 8" xfId="6579"/>
    <cellStyle name="Comma 65 9" xfId="7075"/>
    <cellStyle name="Comma 66" xfId="350"/>
    <cellStyle name="Comma 66 2" xfId="597"/>
    <cellStyle name="Comma 66 2 2" xfId="1051"/>
    <cellStyle name="Comma 66 2 2 2" xfId="2068"/>
    <cellStyle name="Comma 66 2 2 2 2" xfId="4096"/>
    <cellStyle name="Comma 66 2 2 2 3" xfId="6126"/>
    <cellStyle name="Comma 66 2 2 3" xfId="3083"/>
    <cellStyle name="Comma 66 2 2 4" xfId="5110"/>
    <cellStyle name="Comma 66 2 2 5" xfId="7759"/>
    <cellStyle name="Comma 66 2 3" xfId="1622"/>
    <cellStyle name="Comma 66 2 3 2" xfId="3650"/>
    <cellStyle name="Comma 66 2 3 3" xfId="5680"/>
    <cellStyle name="Comma 66 2 4" xfId="2637"/>
    <cellStyle name="Comma 66 2 5" xfId="4664"/>
    <cellStyle name="Comma 66 2 6" xfId="6582"/>
    <cellStyle name="Comma 66 2 7" xfId="7314"/>
    <cellStyle name="Comma 66 3" xfId="816"/>
    <cellStyle name="Comma 66 3 2" xfId="1833"/>
    <cellStyle name="Comma 66 3 2 2" xfId="3861"/>
    <cellStyle name="Comma 66 3 2 3" xfId="5891"/>
    <cellStyle name="Comma 66 3 3" xfId="2848"/>
    <cellStyle name="Comma 66 3 4" xfId="4875"/>
    <cellStyle name="Comma 66 3 5" xfId="7524"/>
    <cellStyle name="Comma 66 4" xfId="1259"/>
    <cellStyle name="Comma 66 4 2" xfId="2274"/>
    <cellStyle name="Comma 66 4 2 2" xfId="4302"/>
    <cellStyle name="Comma 66 4 2 3" xfId="6332"/>
    <cellStyle name="Comma 66 4 3" xfId="3289"/>
    <cellStyle name="Comma 66 4 4" xfId="5316"/>
    <cellStyle name="Comma 66 4 5" xfId="7965"/>
    <cellStyle name="Comma 66 5" xfId="1384"/>
    <cellStyle name="Comma 66 5 2" xfId="3412"/>
    <cellStyle name="Comma 66 5 3" xfId="5442"/>
    <cellStyle name="Comma 66 6" xfId="2399"/>
    <cellStyle name="Comma 66 7" xfId="4426"/>
    <cellStyle name="Comma 66 8" xfId="6581"/>
    <cellStyle name="Comma 66 9" xfId="7076"/>
    <cellStyle name="Comma 67" xfId="351"/>
    <cellStyle name="Comma 67 2" xfId="598"/>
    <cellStyle name="Comma 67 2 2" xfId="1052"/>
    <cellStyle name="Comma 67 2 2 2" xfId="2069"/>
    <cellStyle name="Comma 67 2 2 2 2" xfId="4097"/>
    <cellStyle name="Comma 67 2 2 2 3" xfId="6127"/>
    <cellStyle name="Comma 67 2 2 3" xfId="3084"/>
    <cellStyle name="Comma 67 2 2 4" xfId="5111"/>
    <cellStyle name="Comma 67 2 2 5" xfId="7760"/>
    <cellStyle name="Comma 67 2 3" xfId="1623"/>
    <cellStyle name="Comma 67 2 3 2" xfId="3651"/>
    <cellStyle name="Comma 67 2 3 3" xfId="5681"/>
    <cellStyle name="Comma 67 2 4" xfId="2638"/>
    <cellStyle name="Comma 67 2 5" xfId="4665"/>
    <cellStyle name="Comma 67 2 6" xfId="6584"/>
    <cellStyle name="Comma 67 2 7" xfId="7315"/>
    <cellStyle name="Comma 67 3" xfId="817"/>
    <cellStyle name="Comma 67 3 2" xfId="1834"/>
    <cellStyle name="Comma 67 3 2 2" xfId="3862"/>
    <cellStyle name="Comma 67 3 2 3" xfId="5892"/>
    <cellStyle name="Comma 67 3 3" xfId="2849"/>
    <cellStyle name="Comma 67 3 4" xfId="4876"/>
    <cellStyle name="Comma 67 3 5" xfId="7525"/>
    <cellStyle name="Comma 67 4" xfId="1260"/>
    <cellStyle name="Comma 67 4 2" xfId="2275"/>
    <cellStyle name="Comma 67 4 2 2" xfId="4303"/>
    <cellStyle name="Comma 67 4 2 3" xfId="6333"/>
    <cellStyle name="Comma 67 4 3" xfId="3290"/>
    <cellStyle name="Comma 67 4 4" xfId="5317"/>
    <cellStyle name="Comma 67 4 5" xfId="7966"/>
    <cellStyle name="Comma 67 5" xfId="1385"/>
    <cellStyle name="Comma 67 5 2" xfId="3413"/>
    <cellStyle name="Comma 67 5 3" xfId="5443"/>
    <cellStyle name="Comma 67 6" xfId="2400"/>
    <cellStyle name="Comma 67 7" xfId="4427"/>
    <cellStyle name="Comma 67 8" xfId="6583"/>
    <cellStyle name="Comma 67 9" xfId="7077"/>
    <cellStyle name="Comma 68" xfId="352"/>
    <cellStyle name="Comma 68 2" xfId="599"/>
    <cellStyle name="Comma 68 2 2" xfId="1053"/>
    <cellStyle name="Comma 68 2 2 2" xfId="2070"/>
    <cellStyle name="Comma 68 2 2 2 2" xfId="4098"/>
    <cellStyle name="Comma 68 2 2 2 3" xfId="6128"/>
    <cellStyle name="Comma 68 2 2 3" xfId="3085"/>
    <cellStyle name="Comma 68 2 2 4" xfId="5112"/>
    <cellStyle name="Comma 68 2 2 5" xfId="7761"/>
    <cellStyle name="Comma 68 2 3" xfId="1624"/>
    <cellStyle name="Comma 68 2 3 2" xfId="3652"/>
    <cellStyle name="Comma 68 2 3 3" xfId="5682"/>
    <cellStyle name="Comma 68 2 4" xfId="2639"/>
    <cellStyle name="Comma 68 2 5" xfId="4666"/>
    <cellStyle name="Comma 68 2 6" xfId="6586"/>
    <cellStyle name="Comma 68 2 7" xfId="7316"/>
    <cellStyle name="Comma 68 3" xfId="818"/>
    <cellStyle name="Comma 68 3 2" xfId="1835"/>
    <cellStyle name="Comma 68 3 2 2" xfId="3863"/>
    <cellStyle name="Comma 68 3 2 3" xfId="5893"/>
    <cellStyle name="Comma 68 3 3" xfId="2850"/>
    <cellStyle name="Comma 68 3 4" xfId="4877"/>
    <cellStyle name="Comma 68 3 5" xfId="7526"/>
    <cellStyle name="Comma 68 4" xfId="1261"/>
    <cellStyle name="Comma 68 4 2" xfId="2276"/>
    <cellStyle name="Comma 68 4 2 2" xfId="4304"/>
    <cellStyle name="Comma 68 4 2 3" xfId="6334"/>
    <cellStyle name="Comma 68 4 3" xfId="3291"/>
    <cellStyle name="Comma 68 4 4" xfId="5318"/>
    <cellStyle name="Comma 68 4 5" xfId="7967"/>
    <cellStyle name="Comma 68 5" xfId="1386"/>
    <cellStyle name="Comma 68 5 2" xfId="3414"/>
    <cellStyle name="Comma 68 5 3" xfId="5444"/>
    <cellStyle name="Comma 68 6" xfId="2401"/>
    <cellStyle name="Comma 68 7" xfId="4428"/>
    <cellStyle name="Comma 68 8" xfId="6585"/>
    <cellStyle name="Comma 68 9" xfId="7078"/>
    <cellStyle name="Comma 69" xfId="246"/>
    <cellStyle name="Comma 69 10" xfId="6982"/>
    <cellStyle name="Comma 69 2" xfId="601"/>
    <cellStyle name="Comma 69 2 2" xfId="1055"/>
    <cellStyle name="Comma 69 2 2 2" xfId="2072"/>
    <cellStyle name="Comma 69 2 2 2 2" xfId="4100"/>
    <cellStyle name="Comma 69 2 2 2 3" xfId="6130"/>
    <cellStyle name="Comma 69 2 2 3" xfId="3087"/>
    <cellStyle name="Comma 69 2 2 4" xfId="5114"/>
    <cellStyle name="Comma 69 2 2 5" xfId="7763"/>
    <cellStyle name="Comma 69 2 3" xfId="1626"/>
    <cellStyle name="Comma 69 2 3 2" xfId="3654"/>
    <cellStyle name="Comma 69 2 3 3" xfId="5684"/>
    <cellStyle name="Comma 69 2 4" xfId="2641"/>
    <cellStyle name="Comma 69 2 5" xfId="4668"/>
    <cellStyle name="Comma 69 2 6" xfId="7318"/>
    <cellStyle name="Comma 69 3" xfId="600"/>
    <cellStyle name="Comma 69 3 2" xfId="1054"/>
    <cellStyle name="Comma 69 3 2 2" xfId="2071"/>
    <cellStyle name="Comma 69 3 2 2 2" xfId="4099"/>
    <cellStyle name="Comma 69 3 2 2 3" xfId="6129"/>
    <cellStyle name="Comma 69 3 2 3" xfId="3086"/>
    <cellStyle name="Comma 69 3 2 4" xfId="5113"/>
    <cellStyle name="Comma 69 3 2 5" xfId="7762"/>
    <cellStyle name="Comma 69 3 3" xfId="1625"/>
    <cellStyle name="Comma 69 3 3 2" xfId="3653"/>
    <cellStyle name="Comma 69 3 3 3" xfId="5683"/>
    <cellStyle name="Comma 69 3 4" xfId="2640"/>
    <cellStyle name="Comma 69 3 5" xfId="4667"/>
    <cellStyle name="Comma 69 3 6" xfId="7317"/>
    <cellStyle name="Comma 69 4" xfId="720"/>
    <cellStyle name="Comma 69 4 2" xfId="1137"/>
    <cellStyle name="Comma 69 4 2 2" xfId="2154"/>
    <cellStyle name="Comma 69 4 2 2 2" xfId="4182"/>
    <cellStyle name="Comma 69 4 2 2 3" xfId="6212"/>
    <cellStyle name="Comma 69 4 2 3" xfId="3169"/>
    <cellStyle name="Comma 69 4 2 4" xfId="5196"/>
    <cellStyle name="Comma 69 4 2 5" xfId="7845"/>
    <cellStyle name="Comma 69 4 3" xfId="1737"/>
    <cellStyle name="Comma 69 4 3 2" xfId="3765"/>
    <cellStyle name="Comma 69 4 3 3" xfId="5795"/>
    <cellStyle name="Comma 69 4 4" xfId="2752"/>
    <cellStyle name="Comma 69 4 5" xfId="4779"/>
    <cellStyle name="Comma 69 4 6" xfId="7428"/>
    <cellStyle name="Comma 69 5" xfId="1165"/>
    <cellStyle name="Comma 69 5 2" xfId="2180"/>
    <cellStyle name="Comma 69 5 2 2" xfId="4208"/>
    <cellStyle name="Comma 69 5 2 3" xfId="6238"/>
    <cellStyle name="Comma 69 5 3" xfId="3195"/>
    <cellStyle name="Comma 69 5 4" xfId="5222"/>
    <cellStyle name="Comma 69 5 5" xfId="7871"/>
    <cellStyle name="Comma 69 6" xfId="1290"/>
    <cellStyle name="Comma 69 6 2" xfId="3318"/>
    <cellStyle name="Comma 69 6 3" xfId="5348"/>
    <cellStyle name="Comma 69 7" xfId="2305"/>
    <cellStyle name="Comma 69 8" xfId="4332"/>
    <cellStyle name="Comma 69 9" xfId="6587"/>
    <cellStyle name="Comma 7" xfId="52"/>
    <cellStyle name="Comma 7 2" xfId="92"/>
    <cellStyle name="Comma 7 2 10" xfId="6985"/>
    <cellStyle name="Comma 7 2 11" xfId="254"/>
    <cellStyle name="Comma 7 2 2" xfId="139"/>
    <cellStyle name="Comma 7 2 2 2" xfId="862"/>
    <cellStyle name="Comma 7 2 2 2 2" xfId="1879"/>
    <cellStyle name="Comma 7 2 2 2 2 2" xfId="3907"/>
    <cellStyle name="Comma 7 2 2 2 2 3" xfId="5937"/>
    <cellStyle name="Comma 7 2 2 2 3" xfId="2894"/>
    <cellStyle name="Comma 7 2 2 2 4" xfId="4921"/>
    <cellStyle name="Comma 7 2 2 2 5" xfId="7570"/>
    <cellStyle name="Comma 7 2 2 3" xfId="1433"/>
    <cellStyle name="Comma 7 2 2 3 2" xfId="3461"/>
    <cellStyle name="Comma 7 2 2 3 3" xfId="5491"/>
    <cellStyle name="Comma 7 2 2 4" xfId="2448"/>
    <cellStyle name="Comma 7 2 2 5" xfId="4475"/>
    <cellStyle name="Comma 7 2 2 6" xfId="6590"/>
    <cellStyle name="Comma 7 2 2 7" xfId="7125"/>
    <cellStyle name="Comma 7 2 2 8" xfId="408"/>
    <cellStyle name="Comma 7 2 3" xfId="602"/>
    <cellStyle name="Comma 7 2 3 2" xfId="1056"/>
    <cellStyle name="Comma 7 2 3 2 2" xfId="2073"/>
    <cellStyle name="Comma 7 2 3 2 2 2" xfId="4101"/>
    <cellStyle name="Comma 7 2 3 2 2 3" xfId="6131"/>
    <cellStyle name="Comma 7 2 3 2 3" xfId="3088"/>
    <cellStyle name="Comma 7 2 3 2 4" xfId="5115"/>
    <cellStyle name="Comma 7 2 3 2 5" xfId="7764"/>
    <cellStyle name="Comma 7 2 3 3" xfId="1627"/>
    <cellStyle name="Comma 7 2 3 3 2" xfId="3655"/>
    <cellStyle name="Comma 7 2 3 3 3" xfId="5685"/>
    <cellStyle name="Comma 7 2 3 4" xfId="2642"/>
    <cellStyle name="Comma 7 2 3 5" xfId="4669"/>
    <cellStyle name="Comma 7 2 3 6" xfId="6591"/>
    <cellStyle name="Comma 7 2 3 7" xfId="7319"/>
    <cellStyle name="Comma 7 2 4" xfId="724"/>
    <cellStyle name="Comma 7 2 4 2" xfId="1741"/>
    <cellStyle name="Comma 7 2 4 2 2" xfId="3769"/>
    <cellStyle name="Comma 7 2 4 2 3" xfId="5799"/>
    <cellStyle name="Comma 7 2 4 3" xfId="2756"/>
    <cellStyle name="Comma 7 2 4 4" xfId="4783"/>
    <cellStyle name="Comma 7 2 4 5" xfId="6592"/>
    <cellStyle name="Comma 7 2 4 6" xfId="7432"/>
    <cellStyle name="Comma 7 2 5" xfId="1168"/>
    <cellStyle name="Comma 7 2 5 2" xfId="2183"/>
    <cellStyle name="Comma 7 2 5 2 2" xfId="4211"/>
    <cellStyle name="Comma 7 2 5 2 3" xfId="6241"/>
    <cellStyle name="Comma 7 2 5 3" xfId="3198"/>
    <cellStyle name="Comma 7 2 5 4" xfId="5225"/>
    <cellStyle name="Comma 7 2 5 5" xfId="7874"/>
    <cellStyle name="Comma 7 2 6" xfId="1293"/>
    <cellStyle name="Comma 7 2 6 2" xfId="3321"/>
    <cellStyle name="Comma 7 2 6 3" xfId="5351"/>
    <cellStyle name="Comma 7 2 7" xfId="2308"/>
    <cellStyle name="Comma 7 2 8" xfId="4335"/>
    <cellStyle name="Comma 7 2 9" xfId="6589"/>
    <cellStyle name="Comma 7 3" xfId="151"/>
    <cellStyle name="Comma 7 3 2" xfId="845"/>
    <cellStyle name="Comma 7 3 2 2" xfId="1862"/>
    <cellStyle name="Comma 7 3 2 2 2" xfId="3890"/>
    <cellStyle name="Comma 7 3 2 2 3" xfId="5920"/>
    <cellStyle name="Comma 7 3 2 3" xfId="2877"/>
    <cellStyle name="Comma 7 3 2 4" xfId="4904"/>
    <cellStyle name="Comma 7 3 2 5" xfId="7553"/>
    <cellStyle name="Comma 7 3 3" xfId="1396"/>
    <cellStyle name="Comma 7 3 3 2" xfId="3424"/>
    <cellStyle name="Comma 7 3 3 3" xfId="5454"/>
    <cellStyle name="Comma 7 3 4" xfId="2411"/>
    <cellStyle name="Comma 7 3 5" xfId="4438"/>
    <cellStyle name="Comma 7 3 6" xfId="6593"/>
    <cellStyle name="Comma 7 3 7" xfId="7088"/>
    <cellStyle name="Comma 7 3 8" xfId="371"/>
    <cellStyle name="Comma 7 4" xfId="102"/>
    <cellStyle name="Comma 7 4 2" xfId="6588"/>
    <cellStyle name="Comma 70" xfId="263"/>
    <cellStyle name="Comma 70 10" xfId="6990"/>
    <cellStyle name="Comma 70 2" xfId="604"/>
    <cellStyle name="Comma 70 2 2" xfId="1058"/>
    <cellStyle name="Comma 70 2 2 2" xfId="2075"/>
    <cellStyle name="Comma 70 2 2 2 2" xfId="4103"/>
    <cellStyle name="Comma 70 2 2 2 3" xfId="6133"/>
    <cellStyle name="Comma 70 2 2 3" xfId="3090"/>
    <cellStyle name="Comma 70 2 2 4" xfId="5117"/>
    <cellStyle name="Comma 70 2 2 5" xfId="7766"/>
    <cellStyle name="Comma 70 2 3" xfId="1629"/>
    <cellStyle name="Comma 70 2 3 2" xfId="3657"/>
    <cellStyle name="Comma 70 2 3 3" xfId="5687"/>
    <cellStyle name="Comma 70 2 4" xfId="2644"/>
    <cellStyle name="Comma 70 2 5" xfId="4671"/>
    <cellStyle name="Comma 70 2 6" xfId="7321"/>
    <cellStyle name="Comma 70 3" xfId="603"/>
    <cellStyle name="Comma 70 3 2" xfId="1057"/>
    <cellStyle name="Comma 70 3 2 2" xfId="2074"/>
    <cellStyle name="Comma 70 3 2 2 2" xfId="4102"/>
    <cellStyle name="Comma 70 3 2 2 3" xfId="6132"/>
    <cellStyle name="Comma 70 3 2 3" xfId="3089"/>
    <cellStyle name="Comma 70 3 2 4" xfId="5116"/>
    <cellStyle name="Comma 70 3 2 5" xfId="7765"/>
    <cellStyle name="Comma 70 3 3" xfId="1628"/>
    <cellStyle name="Comma 70 3 3 2" xfId="3656"/>
    <cellStyle name="Comma 70 3 3 3" xfId="5686"/>
    <cellStyle name="Comma 70 3 4" xfId="2643"/>
    <cellStyle name="Comma 70 3 5" xfId="4670"/>
    <cellStyle name="Comma 70 3 6" xfId="7320"/>
    <cellStyle name="Comma 70 4" xfId="729"/>
    <cellStyle name="Comma 70 4 2" xfId="1138"/>
    <cellStyle name="Comma 70 4 2 2" xfId="2155"/>
    <cellStyle name="Comma 70 4 2 2 2" xfId="4183"/>
    <cellStyle name="Comma 70 4 2 2 3" xfId="6213"/>
    <cellStyle name="Comma 70 4 2 3" xfId="3170"/>
    <cellStyle name="Comma 70 4 2 4" xfId="5197"/>
    <cellStyle name="Comma 70 4 2 5" xfId="7846"/>
    <cellStyle name="Comma 70 4 3" xfId="1746"/>
    <cellStyle name="Comma 70 4 3 2" xfId="3774"/>
    <cellStyle name="Comma 70 4 3 3" xfId="5804"/>
    <cellStyle name="Comma 70 4 4" xfId="2761"/>
    <cellStyle name="Comma 70 4 5" xfId="4788"/>
    <cellStyle name="Comma 70 4 6" xfId="7437"/>
    <cellStyle name="Comma 70 5" xfId="1173"/>
    <cellStyle name="Comma 70 5 2" xfId="2188"/>
    <cellStyle name="Comma 70 5 2 2" xfId="4216"/>
    <cellStyle name="Comma 70 5 2 3" xfId="6246"/>
    <cellStyle name="Comma 70 5 3" xfId="3203"/>
    <cellStyle name="Comma 70 5 4" xfId="5230"/>
    <cellStyle name="Comma 70 5 5" xfId="7879"/>
    <cellStyle name="Comma 70 6" xfId="1298"/>
    <cellStyle name="Comma 70 6 2" xfId="3326"/>
    <cellStyle name="Comma 70 6 3" xfId="5356"/>
    <cellStyle name="Comma 70 7" xfId="2313"/>
    <cellStyle name="Comma 70 8" xfId="4340"/>
    <cellStyle name="Comma 70 9" xfId="6594"/>
    <cellStyle name="Comma 71" xfId="244"/>
    <cellStyle name="Comma 71 2" xfId="605"/>
    <cellStyle name="Comma 71 2 2" xfId="1059"/>
    <cellStyle name="Comma 71 2 2 2" xfId="2076"/>
    <cellStyle name="Comma 71 2 2 2 2" xfId="4104"/>
    <cellStyle name="Comma 71 2 2 2 3" xfId="6134"/>
    <cellStyle name="Comma 71 2 2 3" xfId="3091"/>
    <cellStyle name="Comma 71 2 2 4" xfId="5118"/>
    <cellStyle name="Comma 71 2 2 5" xfId="7767"/>
    <cellStyle name="Comma 71 2 3" xfId="1630"/>
    <cellStyle name="Comma 71 2 3 2" xfId="3658"/>
    <cellStyle name="Comma 71 2 3 3" xfId="5688"/>
    <cellStyle name="Comma 71 2 4" xfId="2645"/>
    <cellStyle name="Comma 71 2 5" xfId="4672"/>
    <cellStyle name="Comma 71 2 6" xfId="7322"/>
    <cellStyle name="Comma 71 3" xfId="6595"/>
    <cellStyle name="Comma 72" xfId="243"/>
    <cellStyle name="Comma 72 2" xfId="606"/>
    <cellStyle name="Comma 72 2 2" xfId="1060"/>
    <cellStyle name="Comma 72 2 2 2" xfId="2077"/>
    <cellStyle name="Comma 72 2 2 2 2" xfId="4105"/>
    <cellStyle name="Comma 72 2 2 2 3" xfId="6135"/>
    <cellStyle name="Comma 72 2 2 3" xfId="3092"/>
    <cellStyle name="Comma 72 2 2 4" xfId="5119"/>
    <cellStyle name="Comma 72 2 2 5" xfId="7768"/>
    <cellStyle name="Comma 72 2 3" xfId="1631"/>
    <cellStyle name="Comma 72 2 3 2" xfId="3659"/>
    <cellStyle name="Comma 72 2 3 3" xfId="5689"/>
    <cellStyle name="Comma 72 2 4" xfId="2646"/>
    <cellStyle name="Comma 72 2 5" xfId="4673"/>
    <cellStyle name="Comma 72 2 6" xfId="7323"/>
    <cellStyle name="Comma 72 3" xfId="6596"/>
    <cellStyle name="Comma 73" xfId="245"/>
    <cellStyle name="Comma 73 2" xfId="607"/>
    <cellStyle name="Comma 73 2 2" xfId="1061"/>
    <cellStyle name="Comma 73 2 2 2" xfId="2078"/>
    <cellStyle name="Comma 73 2 2 2 2" xfId="4106"/>
    <cellStyle name="Comma 73 2 2 2 3" xfId="6136"/>
    <cellStyle name="Comma 73 2 2 3" xfId="3093"/>
    <cellStyle name="Comma 73 2 2 4" xfId="5120"/>
    <cellStyle name="Comma 73 2 2 5" xfId="7769"/>
    <cellStyle name="Comma 73 2 3" xfId="1632"/>
    <cellStyle name="Comma 73 2 3 2" xfId="3660"/>
    <cellStyle name="Comma 73 2 3 3" xfId="5690"/>
    <cellStyle name="Comma 73 2 4" xfId="2647"/>
    <cellStyle name="Comma 73 2 5" xfId="4674"/>
    <cellStyle name="Comma 73 2 6" xfId="7324"/>
    <cellStyle name="Comma 73 3" xfId="6597"/>
    <cellStyle name="Comma 74" xfId="354"/>
    <cellStyle name="Comma 74 2" xfId="608"/>
    <cellStyle name="Comma 74 2 2" xfId="1062"/>
    <cellStyle name="Comma 74 2 2 2" xfId="2079"/>
    <cellStyle name="Comma 74 2 2 2 2" xfId="4107"/>
    <cellStyle name="Comma 74 2 2 2 3" xfId="6137"/>
    <cellStyle name="Comma 74 2 2 3" xfId="3094"/>
    <cellStyle name="Comma 74 2 2 4" xfId="5121"/>
    <cellStyle name="Comma 74 2 2 5" xfId="7770"/>
    <cellStyle name="Comma 74 2 3" xfId="1633"/>
    <cellStyle name="Comma 74 2 3 2" xfId="3661"/>
    <cellStyle name="Comma 74 2 3 3" xfId="5691"/>
    <cellStyle name="Comma 74 2 4" xfId="2648"/>
    <cellStyle name="Comma 74 2 5" xfId="4675"/>
    <cellStyle name="Comma 74 2 6" xfId="7325"/>
    <cellStyle name="Comma 74 3" xfId="6598"/>
    <cellStyle name="Comma 75" xfId="355"/>
    <cellStyle name="Comma 75 2" xfId="609"/>
    <cellStyle name="Comma 75 2 2" xfId="1063"/>
    <cellStyle name="Comma 75 2 2 2" xfId="2080"/>
    <cellStyle name="Comma 75 2 2 2 2" xfId="4108"/>
    <cellStyle name="Comma 75 2 2 2 3" xfId="6138"/>
    <cellStyle name="Comma 75 2 2 3" xfId="3095"/>
    <cellStyle name="Comma 75 2 2 4" xfId="5122"/>
    <cellStyle name="Comma 75 2 2 5" xfId="7771"/>
    <cellStyle name="Comma 75 2 3" xfId="1634"/>
    <cellStyle name="Comma 75 2 3 2" xfId="3662"/>
    <cellStyle name="Comma 75 2 3 3" xfId="5692"/>
    <cellStyle name="Comma 75 2 4" xfId="2649"/>
    <cellStyle name="Comma 75 2 5" xfId="4676"/>
    <cellStyle name="Comma 75 2 6" xfId="7326"/>
    <cellStyle name="Comma 75 3" xfId="6599"/>
    <cellStyle name="Comma 76" xfId="356"/>
    <cellStyle name="Comma 76 2" xfId="610"/>
    <cellStyle name="Comma 76 2 2" xfId="1064"/>
    <cellStyle name="Comma 76 2 2 2" xfId="2081"/>
    <cellStyle name="Comma 76 2 2 2 2" xfId="4109"/>
    <cellStyle name="Comma 76 2 2 2 3" xfId="6139"/>
    <cellStyle name="Comma 76 2 2 3" xfId="3096"/>
    <cellStyle name="Comma 76 2 2 4" xfId="5123"/>
    <cellStyle name="Comma 76 2 2 5" xfId="7772"/>
    <cellStyle name="Comma 76 2 3" xfId="1635"/>
    <cellStyle name="Comma 76 2 3 2" xfId="3663"/>
    <cellStyle name="Comma 76 2 3 3" xfId="5693"/>
    <cellStyle name="Comma 76 2 4" xfId="2650"/>
    <cellStyle name="Comma 76 2 5" xfId="4677"/>
    <cellStyle name="Comma 76 2 6" xfId="7327"/>
    <cellStyle name="Comma 76 3" xfId="6600"/>
    <cellStyle name="Comma 77" xfId="357"/>
    <cellStyle name="Comma 77 2" xfId="611"/>
    <cellStyle name="Comma 77 2 2" xfId="1065"/>
    <cellStyle name="Comma 77 2 2 2" xfId="2082"/>
    <cellStyle name="Comma 77 2 2 2 2" xfId="4110"/>
    <cellStyle name="Comma 77 2 2 2 3" xfId="6140"/>
    <cellStyle name="Comma 77 2 2 3" xfId="3097"/>
    <cellStyle name="Comma 77 2 2 4" xfId="5124"/>
    <cellStyle name="Comma 77 2 2 5" xfId="7773"/>
    <cellStyle name="Comma 77 2 3" xfId="1636"/>
    <cellStyle name="Comma 77 2 3 2" xfId="3664"/>
    <cellStyle name="Comma 77 2 3 3" xfId="5694"/>
    <cellStyle name="Comma 77 2 4" xfId="2651"/>
    <cellStyle name="Comma 77 2 5" xfId="4678"/>
    <cellStyle name="Comma 77 2 6" xfId="7328"/>
    <cellStyle name="Comma 77 3" xfId="835"/>
    <cellStyle name="Comma 77 3 2" xfId="1852"/>
    <cellStyle name="Comma 77 3 2 2" xfId="3880"/>
    <cellStyle name="Comma 77 3 2 3" xfId="5910"/>
    <cellStyle name="Comma 77 3 3" xfId="2867"/>
    <cellStyle name="Comma 77 3 4" xfId="4894"/>
    <cellStyle name="Comma 77 3 5" xfId="7543"/>
    <cellStyle name="Comma 77 4" xfId="1387"/>
    <cellStyle name="Comma 77 4 2" xfId="3415"/>
    <cellStyle name="Comma 77 4 3" xfId="5445"/>
    <cellStyle name="Comma 77 5" xfId="2402"/>
    <cellStyle name="Comma 77 6" xfId="4429"/>
    <cellStyle name="Comma 77 7" xfId="6601"/>
    <cellStyle name="Comma 77 8" xfId="7079"/>
    <cellStyle name="Comma 78" xfId="437"/>
    <cellStyle name="Comma 78 2" xfId="612"/>
    <cellStyle name="Comma 78 2 2" xfId="1066"/>
    <cellStyle name="Comma 78 2 2 2" xfId="2083"/>
    <cellStyle name="Comma 78 2 2 2 2" xfId="4111"/>
    <cellStyle name="Comma 78 2 2 2 3" xfId="6141"/>
    <cellStyle name="Comma 78 2 2 3" xfId="3098"/>
    <cellStyle name="Comma 78 2 2 4" xfId="5125"/>
    <cellStyle name="Comma 78 2 2 5" xfId="7774"/>
    <cellStyle name="Comma 78 2 3" xfId="1637"/>
    <cellStyle name="Comma 78 2 3 2" xfId="3665"/>
    <cellStyle name="Comma 78 2 3 3" xfId="5695"/>
    <cellStyle name="Comma 78 2 4" xfId="2652"/>
    <cellStyle name="Comma 78 2 5" xfId="4679"/>
    <cellStyle name="Comma 78 2 6" xfId="7329"/>
    <cellStyle name="Comma 78 3" xfId="891"/>
    <cellStyle name="Comma 78 3 2" xfId="1908"/>
    <cellStyle name="Comma 78 3 2 2" xfId="3936"/>
    <cellStyle name="Comma 78 3 2 3" xfId="5966"/>
    <cellStyle name="Comma 78 3 3" xfId="2923"/>
    <cellStyle name="Comma 78 3 4" xfId="4950"/>
    <cellStyle name="Comma 78 3 5" xfId="7599"/>
    <cellStyle name="Comma 78 4" xfId="1269"/>
    <cellStyle name="Comma 78 4 2" xfId="2283"/>
    <cellStyle name="Comma 78 4 2 2" xfId="4311"/>
    <cellStyle name="Comma 78 4 2 3" xfId="6341"/>
    <cellStyle name="Comma 78 4 3" xfId="3298"/>
    <cellStyle name="Comma 78 4 4" xfId="5325"/>
    <cellStyle name="Comma 78 4 5" xfId="7974"/>
    <cellStyle name="Comma 78 5" xfId="1462"/>
    <cellStyle name="Comma 78 5 2" xfId="3490"/>
    <cellStyle name="Comma 78 5 3" xfId="5520"/>
    <cellStyle name="Comma 78 6" xfId="2477"/>
    <cellStyle name="Comma 78 7" xfId="4504"/>
    <cellStyle name="Comma 78 8" xfId="6602"/>
    <cellStyle name="Comma 78 9" xfId="7154"/>
    <cellStyle name="Comma 79" xfId="438"/>
    <cellStyle name="Comma 79 2" xfId="613"/>
    <cellStyle name="Comma 79 2 2" xfId="1067"/>
    <cellStyle name="Comma 79 2 2 2" xfId="2084"/>
    <cellStyle name="Comma 79 2 2 2 2" xfId="4112"/>
    <cellStyle name="Comma 79 2 2 2 3" xfId="6142"/>
    <cellStyle name="Comma 79 2 2 3" xfId="3099"/>
    <cellStyle name="Comma 79 2 2 4" xfId="5126"/>
    <cellStyle name="Comma 79 2 2 5" xfId="7775"/>
    <cellStyle name="Comma 79 2 3" xfId="1638"/>
    <cellStyle name="Comma 79 2 3 2" xfId="3666"/>
    <cellStyle name="Comma 79 2 3 3" xfId="5696"/>
    <cellStyle name="Comma 79 2 4" xfId="2653"/>
    <cellStyle name="Comma 79 2 5" xfId="4680"/>
    <cellStyle name="Comma 79 2 6" xfId="7330"/>
    <cellStyle name="Comma 79 3" xfId="892"/>
    <cellStyle name="Comma 79 3 2" xfId="1909"/>
    <cellStyle name="Comma 79 3 2 2" xfId="3937"/>
    <cellStyle name="Comma 79 3 2 3" xfId="5967"/>
    <cellStyle name="Comma 79 3 3" xfId="2924"/>
    <cellStyle name="Comma 79 3 4" xfId="4951"/>
    <cellStyle name="Comma 79 3 5" xfId="7600"/>
    <cellStyle name="Comma 79 4" xfId="1141"/>
    <cellStyle name="Comma 79 4 2" xfId="2158"/>
    <cellStyle name="Comma 79 4 2 2" xfId="4186"/>
    <cellStyle name="Comma 79 4 2 3" xfId="6216"/>
    <cellStyle name="Comma 79 4 3" xfId="3173"/>
    <cellStyle name="Comma 79 4 4" xfId="5200"/>
    <cellStyle name="Comma 79 4 5" xfId="7849"/>
    <cellStyle name="Comma 79 5" xfId="1463"/>
    <cellStyle name="Comma 79 5 2" xfId="3491"/>
    <cellStyle name="Comma 79 5 3" xfId="5521"/>
    <cellStyle name="Comma 79 6" xfId="2478"/>
    <cellStyle name="Comma 79 7" xfId="4505"/>
    <cellStyle name="Comma 79 8" xfId="6603"/>
    <cellStyle name="Comma 79 9" xfId="7155"/>
    <cellStyle name="Comma 8" xfId="60"/>
    <cellStyle name="Comma 8 2" xfId="110"/>
    <cellStyle name="Comma 8 2 10" xfId="7020"/>
    <cellStyle name="Comma 8 2 11" xfId="294"/>
    <cellStyle name="Comma 8 2 2" xfId="416"/>
    <cellStyle name="Comma 8 2 2 2" xfId="870"/>
    <cellStyle name="Comma 8 2 2 2 2" xfId="1887"/>
    <cellStyle name="Comma 8 2 2 2 2 2" xfId="3915"/>
    <cellStyle name="Comma 8 2 2 2 2 3" xfId="5945"/>
    <cellStyle name="Comma 8 2 2 2 3" xfId="2902"/>
    <cellStyle name="Comma 8 2 2 2 4" xfId="4929"/>
    <cellStyle name="Comma 8 2 2 2 5" xfId="7578"/>
    <cellStyle name="Comma 8 2 2 3" xfId="1441"/>
    <cellStyle name="Comma 8 2 2 3 2" xfId="3469"/>
    <cellStyle name="Comma 8 2 2 3 3" xfId="5499"/>
    <cellStyle name="Comma 8 2 2 4" xfId="2456"/>
    <cellStyle name="Comma 8 2 2 5" xfId="4483"/>
    <cellStyle name="Comma 8 2 2 6" xfId="6606"/>
    <cellStyle name="Comma 8 2 2 7" xfId="7133"/>
    <cellStyle name="Comma 8 2 3" xfId="614"/>
    <cellStyle name="Comma 8 2 3 2" xfId="1068"/>
    <cellStyle name="Comma 8 2 3 2 2" xfId="2085"/>
    <cellStyle name="Comma 8 2 3 2 2 2" xfId="4113"/>
    <cellStyle name="Comma 8 2 3 2 2 3" xfId="6143"/>
    <cellStyle name="Comma 8 2 3 2 3" xfId="3100"/>
    <cellStyle name="Comma 8 2 3 2 4" xfId="5127"/>
    <cellStyle name="Comma 8 2 3 2 5" xfId="7776"/>
    <cellStyle name="Comma 8 2 3 3" xfId="1639"/>
    <cellStyle name="Comma 8 2 3 3 2" xfId="3667"/>
    <cellStyle name="Comma 8 2 3 3 3" xfId="5697"/>
    <cellStyle name="Comma 8 2 3 4" xfId="2654"/>
    <cellStyle name="Comma 8 2 3 5" xfId="4681"/>
    <cellStyle name="Comma 8 2 3 6" xfId="6607"/>
    <cellStyle name="Comma 8 2 3 7" xfId="7331"/>
    <cellStyle name="Comma 8 2 4" xfId="760"/>
    <cellStyle name="Comma 8 2 4 2" xfId="1777"/>
    <cellStyle name="Comma 8 2 4 2 2" xfId="3805"/>
    <cellStyle name="Comma 8 2 4 2 3" xfId="5835"/>
    <cellStyle name="Comma 8 2 4 3" xfId="2792"/>
    <cellStyle name="Comma 8 2 4 4" xfId="4819"/>
    <cellStyle name="Comma 8 2 4 5" xfId="6608"/>
    <cellStyle name="Comma 8 2 4 6" xfId="7468"/>
    <cellStyle name="Comma 8 2 5" xfId="1203"/>
    <cellStyle name="Comma 8 2 5 2" xfId="2218"/>
    <cellStyle name="Comma 8 2 5 2 2" xfId="4246"/>
    <cellStyle name="Comma 8 2 5 2 3" xfId="6276"/>
    <cellStyle name="Comma 8 2 5 3" xfId="3233"/>
    <cellStyle name="Comma 8 2 5 4" xfId="5260"/>
    <cellStyle name="Comma 8 2 5 5" xfId="7909"/>
    <cellStyle name="Comma 8 2 6" xfId="1328"/>
    <cellStyle name="Comma 8 2 6 2" xfId="3356"/>
    <cellStyle name="Comma 8 2 6 3" xfId="5386"/>
    <cellStyle name="Comma 8 2 7" xfId="2343"/>
    <cellStyle name="Comma 8 2 8" xfId="4370"/>
    <cellStyle name="Comma 8 2 9" xfId="6605"/>
    <cellStyle name="Comma 8 3" xfId="379"/>
    <cellStyle name="Comma 8 3 2" xfId="850"/>
    <cellStyle name="Comma 8 3 2 2" xfId="1867"/>
    <cellStyle name="Comma 8 3 2 2 2" xfId="3895"/>
    <cellStyle name="Comma 8 3 2 2 3" xfId="5925"/>
    <cellStyle name="Comma 8 3 2 3" xfId="2882"/>
    <cellStyle name="Comma 8 3 2 4" xfId="4909"/>
    <cellStyle name="Comma 8 3 2 5" xfId="7558"/>
    <cellStyle name="Comma 8 3 3" xfId="1404"/>
    <cellStyle name="Comma 8 3 3 2" xfId="3432"/>
    <cellStyle name="Comma 8 3 3 3" xfId="5462"/>
    <cellStyle name="Comma 8 3 4" xfId="2419"/>
    <cellStyle name="Comma 8 3 5" xfId="4446"/>
    <cellStyle name="Comma 8 3 6" xfId="6609"/>
    <cellStyle name="Comma 8 3 7" xfId="7096"/>
    <cellStyle name="Comma 8 4" xfId="6610"/>
    <cellStyle name="Comma 8 5" xfId="6604"/>
    <cellStyle name="Comma 80" xfId="439"/>
    <cellStyle name="Comma 80 2" xfId="615"/>
    <cellStyle name="Comma 80 2 2" xfId="1069"/>
    <cellStyle name="Comma 80 2 2 2" xfId="2086"/>
    <cellStyle name="Comma 80 2 2 2 2" xfId="4114"/>
    <cellStyle name="Comma 80 2 2 2 3" xfId="6144"/>
    <cellStyle name="Comma 80 2 2 3" xfId="3101"/>
    <cellStyle name="Comma 80 2 2 4" xfId="5128"/>
    <cellStyle name="Comma 80 2 2 5" xfId="7777"/>
    <cellStyle name="Comma 80 2 3" xfId="1640"/>
    <cellStyle name="Comma 80 2 3 2" xfId="3668"/>
    <cellStyle name="Comma 80 2 3 3" xfId="5698"/>
    <cellStyle name="Comma 80 2 4" xfId="2655"/>
    <cellStyle name="Comma 80 2 5" xfId="4682"/>
    <cellStyle name="Comma 80 2 6" xfId="7332"/>
    <cellStyle name="Comma 80 3" xfId="893"/>
    <cellStyle name="Comma 80 3 2" xfId="1910"/>
    <cellStyle name="Comma 80 3 2 2" xfId="3938"/>
    <cellStyle name="Comma 80 3 2 3" xfId="5968"/>
    <cellStyle name="Comma 80 3 3" xfId="2925"/>
    <cellStyle name="Comma 80 3 4" xfId="4952"/>
    <cellStyle name="Comma 80 3 5" xfId="7601"/>
    <cellStyle name="Comma 80 4" xfId="1464"/>
    <cellStyle name="Comma 80 4 2" xfId="3492"/>
    <cellStyle name="Comma 80 4 3" xfId="5522"/>
    <cellStyle name="Comma 80 5" xfId="2479"/>
    <cellStyle name="Comma 80 6" xfId="4506"/>
    <cellStyle name="Comma 80 7" xfId="6611"/>
    <cellStyle name="Comma 80 8" xfId="7156"/>
    <cellStyle name="Comma 81" xfId="616"/>
    <cellStyle name="Comma 81 2" xfId="1070"/>
    <cellStyle name="Comma 81 2 2" xfId="2087"/>
    <cellStyle name="Comma 81 2 2 2" xfId="4115"/>
    <cellStyle name="Comma 81 2 2 3" xfId="6145"/>
    <cellStyle name="Comma 81 2 3" xfId="3102"/>
    <cellStyle name="Comma 81 2 4" xfId="5129"/>
    <cellStyle name="Comma 81 2 5" xfId="7778"/>
    <cellStyle name="Comma 81 3" xfId="1641"/>
    <cellStyle name="Comma 81 3 2" xfId="3669"/>
    <cellStyle name="Comma 81 3 3" xfId="5699"/>
    <cellStyle name="Comma 81 4" xfId="2656"/>
    <cellStyle name="Comma 81 5" xfId="4683"/>
    <cellStyle name="Comma 81 6" xfId="6612"/>
    <cellStyle name="Comma 81 7" xfId="7333"/>
    <cellStyle name="Comma 82" xfId="617"/>
    <cellStyle name="Comma 82 2" xfId="1071"/>
    <cellStyle name="Comma 82 2 2" xfId="2088"/>
    <cellStyle name="Comma 82 2 2 2" xfId="4116"/>
    <cellStyle name="Comma 82 2 2 3" xfId="6146"/>
    <cellStyle name="Comma 82 2 3" xfId="3103"/>
    <cellStyle name="Comma 82 2 4" xfId="5130"/>
    <cellStyle name="Comma 82 2 5" xfId="7779"/>
    <cellStyle name="Comma 82 3" xfId="1642"/>
    <cellStyle name="Comma 82 3 2" xfId="3670"/>
    <cellStyle name="Comma 82 3 3" xfId="5700"/>
    <cellStyle name="Comma 82 4" xfId="2657"/>
    <cellStyle name="Comma 82 5" xfId="4684"/>
    <cellStyle name="Comma 82 6" xfId="7334"/>
    <cellStyle name="Comma 83" xfId="618"/>
    <cellStyle name="Comma 83 2" xfId="1072"/>
    <cellStyle name="Comma 83 2 2" xfId="2089"/>
    <cellStyle name="Comma 83 2 2 2" xfId="4117"/>
    <cellStyle name="Comma 83 2 2 3" xfId="6147"/>
    <cellStyle name="Comma 83 2 3" xfId="3104"/>
    <cellStyle name="Comma 83 2 4" xfId="5131"/>
    <cellStyle name="Comma 83 2 5" xfId="7780"/>
    <cellStyle name="Comma 83 3" xfId="1643"/>
    <cellStyle name="Comma 83 3 2" xfId="3671"/>
    <cellStyle name="Comma 83 3 3" xfId="5701"/>
    <cellStyle name="Comma 83 4" xfId="2658"/>
    <cellStyle name="Comma 83 5" xfId="4685"/>
    <cellStyle name="Comma 83 6" xfId="7335"/>
    <cellStyle name="Comma 84" xfId="619"/>
    <cellStyle name="Comma 84 2" xfId="1073"/>
    <cellStyle name="Comma 84 2 2" xfId="2090"/>
    <cellStyle name="Comma 84 2 2 2" xfId="4118"/>
    <cellStyle name="Comma 84 2 2 3" xfId="6148"/>
    <cellStyle name="Comma 84 2 3" xfId="3105"/>
    <cellStyle name="Comma 84 2 4" xfId="5132"/>
    <cellStyle name="Comma 84 2 5" xfId="7781"/>
    <cellStyle name="Comma 84 3" xfId="1644"/>
    <cellStyle name="Comma 84 3 2" xfId="3672"/>
    <cellStyle name="Comma 84 3 3" xfId="5702"/>
    <cellStyle name="Comma 84 4" xfId="2659"/>
    <cellStyle name="Comma 84 5" xfId="4686"/>
    <cellStyle name="Comma 84 6" xfId="7336"/>
    <cellStyle name="Comma 85" xfId="620"/>
    <cellStyle name="Comma 85 2" xfId="1074"/>
    <cellStyle name="Comma 85 2 2" xfId="2091"/>
    <cellStyle name="Comma 85 2 2 2" xfId="4119"/>
    <cellStyle name="Comma 85 2 2 3" xfId="6149"/>
    <cellStyle name="Comma 85 2 3" xfId="3106"/>
    <cellStyle name="Comma 85 2 4" xfId="5133"/>
    <cellStyle name="Comma 85 2 5" xfId="7782"/>
    <cellStyle name="Comma 85 3" xfId="1645"/>
    <cellStyle name="Comma 85 3 2" xfId="3673"/>
    <cellStyle name="Comma 85 3 3" xfId="5703"/>
    <cellStyle name="Comma 85 4" xfId="2660"/>
    <cellStyle name="Comma 85 5" xfId="4687"/>
    <cellStyle name="Comma 85 6" xfId="7337"/>
    <cellStyle name="Comma 86" xfId="621"/>
    <cellStyle name="Comma 86 2" xfId="1075"/>
    <cellStyle name="Comma 86 2 2" xfId="2092"/>
    <cellStyle name="Comma 86 2 2 2" xfId="4120"/>
    <cellStyle name="Comma 86 2 2 3" xfId="6150"/>
    <cellStyle name="Comma 86 2 3" xfId="3107"/>
    <cellStyle name="Comma 86 2 4" xfId="5134"/>
    <cellStyle name="Comma 86 2 5" xfId="7783"/>
    <cellStyle name="Comma 86 3" xfId="1646"/>
    <cellStyle name="Comma 86 3 2" xfId="3674"/>
    <cellStyle name="Comma 86 3 3" xfId="5704"/>
    <cellStyle name="Comma 86 4" xfId="2661"/>
    <cellStyle name="Comma 86 5" xfId="4688"/>
    <cellStyle name="Comma 86 6" xfId="7338"/>
    <cellStyle name="Comma 87" xfId="622"/>
    <cellStyle name="Comma 87 2" xfId="1076"/>
    <cellStyle name="Comma 87 2 2" xfId="2093"/>
    <cellStyle name="Comma 87 2 2 2" xfId="4121"/>
    <cellStyle name="Comma 87 2 2 3" xfId="6151"/>
    <cellStyle name="Comma 87 2 3" xfId="3108"/>
    <cellStyle name="Comma 87 2 4" xfId="5135"/>
    <cellStyle name="Comma 87 2 5" xfId="7784"/>
    <cellStyle name="Comma 87 3" xfId="1647"/>
    <cellStyle name="Comma 87 3 2" xfId="3675"/>
    <cellStyle name="Comma 87 3 3" xfId="5705"/>
    <cellStyle name="Comma 87 4" xfId="2662"/>
    <cellStyle name="Comma 87 5" xfId="4689"/>
    <cellStyle name="Comma 87 6" xfId="7339"/>
    <cellStyle name="Comma 88" xfId="623"/>
    <cellStyle name="Comma 88 2" xfId="1077"/>
    <cellStyle name="Comma 88 2 2" xfId="2094"/>
    <cellStyle name="Comma 88 2 2 2" xfId="4122"/>
    <cellStyle name="Comma 88 2 2 3" xfId="6152"/>
    <cellStyle name="Comma 88 2 3" xfId="3109"/>
    <cellStyle name="Comma 88 2 4" xfId="5136"/>
    <cellStyle name="Comma 88 2 5" xfId="7785"/>
    <cellStyle name="Comma 88 3" xfId="1648"/>
    <cellStyle name="Comma 88 3 2" xfId="3676"/>
    <cellStyle name="Comma 88 3 3" xfId="5706"/>
    <cellStyle name="Comma 88 4" xfId="2663"/>
    <cellStyle name="Comma 88 5" xfId="4690"/>
    <cellStyle name="Comma 88 6" xfId="7340"/>
    <cellStyle name="Comma 89" xfId="624"/>
    <cellStyle name="Comma 89 2" xfId="1078"/>
    <cellStyle name="Comma 89 2 2" xfId="2095"/>
    <cellStyle name="Comma 89 2 2 2" xfId="4123"/>
    <cellStyle name="Comma 89 2 2 3" xfId="6153"/>
    <cellStyle name="Comma 89 2 3" xfId="3110"/>
    <cellStyle name="Comma 89 2 4" xfId="5137"/>
    <cellStyle name="Comma 89 2 5" xfId="7786"/>
    <cellStyle name="Comma 89 3" xfId="1649"/>
    <cellStyle name="Comma 89 3 2" xfId="3677"/>
    <cellStyle name="Comma 89 3 3" xfId="5707"/>
    <cellStyle name="Comma 89 4" xfId="2664"/>
    <cellStyle name="Comma 89 5" xfId="4691"/>
    <cellStyle name="Comma 89 6" xfId="7341"/>
    <cellStyle name="Comma 9" xfId="68"/>
    <cellStyle name="Comma 9 2" xfId="118"/>
    <cellStyle name="Comma 9 2 10" xfId="7019"/>
    <cellStyle name="Comma 9 2 11" xfId="293"/>
    <cellStyle name="Comma 9 2 2" xfId="424"/>
    <cellStyle name="Comma 9 2 2 2" xfId="878"/>
    <cellStyle name="Comma 9 2 2 2 2" xfId="1895"/>
    <cellStyle name="Comma 9 2 2 2 2 2" xfId="3923"/>
    <cellStyle name="Comma 9 2 2 2 2 3" xfId="5953"/>
    <cellStyle name="Comma 9 2 2 2 3" xfId="2910"/>
    <cellStyle name="Comma 9 2 2 2 4" xfId="4937"/>
    <cellStyle name="Comma 9 2 2 2 5" xfId="7586"/>
    <cellStyle name="Comma 9 2 2 3" xfId="1449"/>
    <cellStyle name="Comma 9 2 2 3 2" xfId="3477"/>
    <cellStyle name="Comma 9 2 2 3 3" xfId="5507"/>
    <cellStyle name="Comma 9 2 2 4" xfId="2464"/>
    <cellStyle name="Comma 9 2 2 5" xfId="4491"/>
    <cellStyle name="Comma 9 2 2 6" xfId="6614"/>
    <cellStyle name="Comma 9 2 2 7" xfId="7141"/>
    <cellStyle name="Comma 9 2 3" xfId="625"/>
    <cellStyle name="Comma 9 2 3 2" xfId="1079"/>
    <cellStyle name="Comma 9 2 3 2 2" xfId="2096"/>
    <cellStyle name="Comma 9 2 3 2 2 2" xfId="4124"/>
    <cellStyle name="Comma 9 2 3 2 2 3" xfId="6154"/>
    <cellStyle name="Comma 9 2 3 2 3" xfId="3111"/>
    <cellStyle name="Comma 9 2 3 2 4" xfId="5138"/>
    <cellStyle name="Comma 9 2 3 2 5" xfId="7787"/>
    <cellStyle name="Comma 9 2 3 3" xfId="1650"/>
    <cellStyle name="Comma 9 2 3 3 2" xfId="3678"/>
    <cellStyle name="Comma 9 2 3 3 3" xfId="5708"/>
    <cellStyle name="Comma 9 2 3 4" xfId="2665"/>
    <cellStyle name="Comma 9 2 3 5" xfId="4692"/>
    <cellStyle name="Comma 9 2 3 6" xfId="6615"/>
    <cellStyle name="Comma 9 2 3 7" xfId="7342"/>
    <cellStyle name="Comma 9 2 4" xfId="759"/>
    <cellStyle name="Comma 9 2 4 2" xfId="1776"/>
    <cellStyle name="Comma 9 2 4 2 2" xfId="3804"/>
    <cellStyle name="Comma 9 2 4 2 3" xfId="5834"/>
    <cellStyle name="Comma 9 2 4 3" xfId="2791"/>
    <cellStyle name="Comma 9 2 4 4" xfId="4818"/>
    <cellStyle name="Comma 9 2 4 5" xfId="6616"/>
    <cellStyle name="Comma 9 2 4 6" xfId="7467"/>
    <cellStyle name="Comma 9 2 5" xfId="1202"/>
    <cellStyle name="Comma 9 2 5 2" xfId="2217"/>
    <cellStyle name="Comma 9 2 5 2 2" xfId="4245"/>
    <cellStyle name="Comma 9 2 5 2 3" xfId="6275"/>
    <cellStyle name="Comma 9 2 5 3" xfId="3232"/>
    <cellStyle name="Comma 9 2 5 4" xfId="5259"/>
    <cellStyle name="Comma 9 2 5 5" xfId="6617"/>
    <cellStyle name="Comma 9 2 5 6" xfId="7908"/>
    <cellStyle name="Comma 9 2 6" xfId="1327"/>
    <cellStyle name="Comma 9 2 6 2" xfId="3355"/>
    <cellStyle name="Comma 9 2 6 3" xfId="5385"/>
    <cellStyle name="Comma 9 2 7" xfId="2342"/>
    <cellStyle name="Comma 9 2 8" xfId="4369"/>
    <cellStyle name="Comma 9 2 9" xfId="6613"/>
    <cellStyle name="Comma 9 3" xfId="387"/>
    <cellStyle name="Comma 9 3 2" xfId="851"/>
    <cellStyle name="Comma 9 3 2 2" xfId="1868"/>
    <cellStyle name="Comma 9 3 2 2 2" xfId="3896"/>
    <cellStyle name="Comma 9 3 2 2 3" xfId="5926"/>
    <cellStyle name="Comma 9 3 2 3" xfId="2883"/>
    <cellStyle name="Comma 9 3 2 4" xfId="4910"/>
    <cellStyle name="Comma 9 3 2 5" xfId="7559"/>
    <cellStyle name="Comma 9 3 3" xfId="1412"/>
    <cellStyle name="Comma 9 3 3 2" xfId="3440"/>
    <cellStyle name="Comma 9 3 3 3" xfId="5470"/>
    <cellStyle name="Comma 9 3 4" xfId="2427"/>
    <cellStyle name="Comma 9 3 5" xfId="4454"/>
    <cellStyle name="Comma 9 3 6" xfId="6618"/>
    <cellStyle name="Comma 9 3 7" xfId="7104"/>
    <cellStyle name="Comma 9 4" xfId="6349"/>
    <cellStyle name="Comma 9 5" xfId="6619"/>
    <cellStyle name="Comma 90" xfId="626"/>
    <cellStyle name="Comma 90 2" xfId="1080"/>
    <cellStyle name="Comma 90 2 2" xfId="2097"/>
    <cellStyle name="Comma 90 2 2 2" xfId="4125"/>
    <cellStyle name="Comma 90 2 2 3" xfId="6155"/>
    <cellStyle name="Comma 90 2 3" xfId="3112"/>
    <cellStyle name="Comma 90 2 4" xfId="5139"/>
    <cellStyle name="Comma 90 2 5" xfId="7788"/>
    <cellStyle name="Comma 90 3" xfId="1651"/>
    <cellStyle name="Comma 90 3 2" xfId="3679"/>
    <cellStyle name="Comma 90 3 3" xfId="5709"/>
    <cellStyle name="Comma 90 4" xfId="2666"/>
    <cellStyle name="Comma 90 5" xfId="4693"/>
    <cellStyle name="Comma 90 6" xfId="7343"/>
    <cellStyle name="Comma 91" xfId="627"/>
    <cellStyle name="Comma 91 2" xfId="1081"/>
    <cellStyle name="Comma 91 2 2" xfId="2098"/>
    <cellStyle name="Comma 91 2 2 2" xfId="4126"/>
    <cellStyle name="Comma 91 2 2 3" xfId="6156"/>
    <cellStyle name="Comma 91 2 3" xfId="3113"/>
    <cellStyle name="Comma 91 2 4" xfId="5140"/>
    <cellStyle name="Comma 91 2 5" xfId="7789"/>
    <cellStyle name="Comma 91 3" xfId="1652"/>
    <cellStyle name="Comma 91 3 2" xfId="3680"/>
    <cellStyle name="Comma 91 3 3" xfId="5710"/>
    <cellStyle name="Comma 91 4" xfId="2667"/>
    <cellStyle name="Comma 91 5" xfId="4694"/>
    <cellStyle name="Comma 91 6" xfId="7344"/>
    <cellStyle name="Comma 92" xfId="628"/>
    <cellStyle name="Comma 92 2" xfId="1082"/>
    <cellStyle name="Comma 92 2 2" xfId="2099"/>
    <cellStyle name="Comma 92 2 2 2" xfId="4127"/>
    <cellStyle name="Comma 92 2 2 3" xfId="6157"/>
    <cellStyle name="Comma 92 2 3" xfId="3114"/>
    <cellStyle name="Comma 92 2 4" xfId="5141"/>
    <cellStyle name="Comma 92 2 5" xfId="7790"/>
    <cellStyle name="Comma 92 3" xfId="1653"/>
    <cellStyle name="Comma 92 3 2" xfId="3681"/>
    <cellStyle name="Comma 92 3 3" xfId="5711"/>
    <cellStyle name="Comma 92 4" xfId="2668"/>
    <cellStyle name="Comma 92 5" xfId="4695"/>
    <cellStyle name="Comma 92 6" xfId="7345"/>
    <cellStyle name="Comma 93" xfId="629"/>
    <cellStyle name="Comma 93 2" xfId="1083"/>
    <cellStyle name="Comma 93 2 2" xfId="2100"/>
    <cellStyle name="Comma 93 2 2 2" xfId="4128"/>
    <cellStyle name="Comma 93 2 2 3" xfId="6158"/>
    <cellStyle name="Comma 93 2 3" xfId="3115"/>
    <cellStyle name="Comma 93 2 4" xfId="5142"/>
    <cellStyle name="Comma 93 2 5" xfId="7791"/>
    <cellStyle name="Comma 93 3" xfId="1654"/>
    <cellStyle name="Comma 93 3 2" xfId="3682"/>
    <cellStyle name="Comma 93 3 3" xfId="5712"/>
    <cellStyle name="Comma 93 4" xfId="2669"/>
    <cellStyle name="Comma 93 5" xfId="4696"/>
    <cellStyle name="Comma 93 6" xfId="7346"/>
    <cellStyle name="Comma 94" xfId="630"/>
    <cellStyle name="Comma 94 2" xfId="1084"/>
    <cellStyle name="Comma 94 2 2" xfId="2101"/>
    <cellStyle name="Comma 94 2 2 2" xfId="4129"/>
    <cellStyle name="Comma 94 2 2 3" xfId="6159"/>
    <cellStyle name="Comma 94 2 3" xfId="3116"/>
    <cellStyle name="Comma 94 2 4" xfId="5143"/>
    <cellStyle name="Comma 94 2 5" xfId="7792"/>
    <cellStyle name="Comma 94 3" xfId="1655"/>
    <cellStyle name="Comma 94 3 2" xfId="3683"/>
    <cellStyle name="Comma 94 3 3" xfId="5713"/>
    <cellStyle name="Comma 94 4" xfId="2670"/>
    <cellStyle name="Comma 94 5" xfId="4697"/>
    <cellStyle name="Comma 94 6" xfId="7347"/>
    <cellStyle name="Comma 95" xfId="631"/>
    <cellStyle name="Comma 95 2" xfId="1085"/>
    <cellStyle name="Comma 95 2 2" xfId="2102"/>
    <cellStyle name="Comma 95 2 2 2" xfId="4130"/>
    <cellStyle name="Comma 95 2 2 3" xfId="6160"/>
    <cellStyle name="Comma 95 2 3" xfId="3117"/>
    <cellStyle name="Comma 95 2 4" xfId="5144"/>
    <cellStyle name="Comma 95 2 5" xfId="7793"/>
    <cellStyle name="Comma 95 3" xfId="1656"/>
    <cellStyle name="Comma 95 3 2" xfId="3684"/>
    <cellStyle name="Comma 95 3 3" xfId="5714"/>
    <cellStyle name="Comma 95 4" xfId="2671"/>
    <cellStyle name="Comma 95 5" xfId="4698"/>
    <cellStyle name="Comma 95 6" xfId="7348"/>
    <cellStyle name="Comma 96" xfId="632"/>
    <cellStyle name="Comma 96 2" xfId="1086"/>
    <cellStyle name="Comma 96 2 2" xfId="2103"/>
    <cellStyle name="Comma 96 2 2 2" xfId="4131"/>
    <cellStyle name="Comma 96 2 2 3" xfId="6161"/>
    <cellStyle name="Comma 96 2 3" xfId="3118"/>
    <cellStyle name="Comma 96 2 4" xfId="5145"/>
    <cellStyle name="Comma 96 2 5" xfId="7794"/>
    <cellStyle name="Comma 96 3" xfId="1657"/>
    <cellStyle name="Comma 96 3 2" xfId="3685"/>
    <cellStyle name="Comma 96 3 3" xfId="5715"/>
    <cellStyle name="Comma 96 4" xfId="2672"/>
    <cellStyle name="Comma 96 5" xfId="4699"/>
    <cellStyle name="Comma 96 6" xfId="7349"/>
    <cellStyle name="Comma 97" xfId="633"/>
    <cellStyle name="Comma 97 2" xfId="1087"/>
    <cellStyle name="Comma 97 2 2" xfId="2104"/>
    <cellStyle name="Comma 97 2 2 2" xfId="4132"/>
    <cellStyle name="Comma 97 2 2 3" xfId="6162"/>
    <cellStyle name="Comma 97 2 3" xfId="3119"/>
    <cellStyle name="Comma 97 2 4" xfId="5146"/>
    <cellStyle name="Comma 97 2 5" xfId="7795"/>
    <cellStyle name="Comma 97 3" xfId="1658"/>
    <cellStyle name="Comma 97 3 2" xfId="3686"/>
    <cellStyle name="Comma 97 3 3" xfId="5716"/>
    <cellStyle name="Comma 97 4" xfId="2673"/>
    <cellStyle name="Comma 97 5" xfId="4700"/>
    <cellStyle name="Comma 97 6" xfId="7350"/>
    <cellStyle name="Comma 98" xfId="634"/>
    <cellStyle name="Comma 98 2" xfId="1088"/>
    <cellStyle name="Comma 98 2 2" xfId="2105"/>
    <cellStyle name="Comma 98 2 2 2" xfId="4133"/>
    <cellStyle name="Comma 98 2 2 3" xfId="6163"/>
    <cellStyle name="Comma 98 2 3" xfId="3120"/>
    <cellStyle name="Comma 98 2 4" xfId="5147"/>
    <cellStyle name="Comma 98 2 5" xfId="7796"/>
    <cellStyle name="Comma 98 3" xfId="1659"/>
    <cellStyle name="Comma 98 3 2" xfId="3687"/>
    <cellStyle name="Comma 98 3 3" xfId="5717"/>
    <cellStyle name="Comma 98 4" xfId="2674"/>
    <cellStyle name="Comma 98 5" xfId="4701"/>
    <cellStyle name="Comma 98 6" xfId="7351"/>
    <cellStyle name="Comma 99" xfId="635"/>
    <cellStyle name="Comma 99 2" xfId="1089"/>
    <cellStyle name="Comma 99 2 2" xfId="2106"/>
    <cellStyle name="Comma 99 2 2 2" xfId="4134"/>
    <cellStyle name="Comma 99 2 2 3" xfId="6164"/>
    <cellStyle name="Comma 99 2 3" xfId="3121"/>
    <cellStyle name="Comma 99 2 4" xfId="5148"/>
    <cellStyle name="Comma 99 2 5" xfId="7797"/>
    <cellStyle name="Comma 99 3" xfId="1660"/>
    <cellStyle name="Comma 99 3 2" xfId="3688"/>
    <cellStyle name="Comma 99 3 3" xfId="5718"/>
    <cellStyle name="Comma 99 4" xfId="2675"/>
    <cellStyle name="Comma 99 5" xfId="4702"/>
    <cellStyle name="Comma 99 6" xfId="7352"/>
    <cellStyle name="Comma0" xfId="2"/>
    <cellStyle name="Comma0 2" xfId="11"/>
    <cellStyle name="Comma0 2 2" xfId="13"/>
    <cellStyle name="Comma0 2 2 2" xfId="360"/>
    <cellStyle name="Comma0 2 2 3" xfId="6620"/>
    <cellStyle name="Comma0 2 2 4" xfId="173"/>
    <cellStyle name="Comma0 2 3" xfId="174"/>
    <cellStyle name="Comma0 2 3 2" xfId="6621"/>
    <cellStyle name="Comma0 2 3 3" xfId="6622"/>
    <cellStyle name="Comma0 2 4" xfId="175"/>
    <cellStyle name="Comma0 2 5" xfId="1270"/>
    <cellStyle name="Comma0 3" xfId="10"/>
    <cellStyle name="Comma0 3 2" xfId="29"/>
    <cellStyle name="Comma0 3 2 2" xfId="366"/>
    <cellStyle name="Comma0 3 2 3" xfId="261"/>
    <cellStyle name="Comma0 3 3" xfId="251"/>
    <cellStyle name="Comma0 3 4" xfId="176"/>
    <cellStyle name="Comma0 4" xfId="16"/>
    <cellStyle name="Comma0 4 2" xfId="31"/>
    <cellStyle name="Comma0 4 2 2" xfId="6623"/>
    <cellStyle name="Comma0 4 2 2 2" xfId="7980"/>
    <cellStyle name="Comma0 4 3" xfId="252"/>
    <cellStyle name="Comma0 4 4" xfId="6624"/>
    <cellStyle name="Comma0 5" xfId="22"/>
    <cellStyle name="Comma0 5 2" xfId="39"/>
    <cellStyle name="Comma0 6" xfId="6625"/>
    <cellStyle name="Comma0 7" xfId="6626"/>
    <cellStyle name="Comma0 7 2" xfId="6627"/>
    <cellStyle name="Comma0 8" xfId="6628"/>
    <cellStyle name="Comma0 8 2" xfId="6629"/>
    <cellStyle name="Comma0 9" xfId="6630"/>
    <cellStyle name="Comma0_102874-BoQ-Schedule B-Bridges 1-3" xfId="177"/>
    <cellStyle name="Comma0_SABS-E2" xfId="36"/>
    <cellStyle name="Comma1" xfId="178"/>
    <cellStyle name="Comma1 2" xfId="179"/>
    <cellStyle name="Comma1 2 2" xfId="180"/>
    <cellStyle name="Comma2" xfId="181"/>
    <cellStyle name="Comma2 2" xfId="182"/>
    <cellStyle name="Comma3" xfId="183"/>
    <cellStyle name="Comma3 2" xfId="184"/>
    <cellStyle name="ContentsHyperlink" xfId="6631"/>
    <cellStyle name="Curren - Style2" xfId="6632"/>
    <cellStyle name="Currency 10" xfId="161"/>
    <cellStyle name="Currency 10 2" xfId="2723"/>
    <cellStyle name="Currency 11" xfId="4750"/>
    <cellStyle name="Currency 12" xfId="691"/>
    <cellStyle name="Currency 13" xfId="7982"/>
    <cellStyle name="Currency 2" xfId="17"/>
    <cellStyle name="Currency 2 2" xfId="32"/>
    <cellStyle name="Currency 2 2 2" xfId="7989"/>
    <cellStyle name="Currency 2 3" xfId="160"/>
    <cellStyle name="Currency 2 3 2" xfId="6633"/>
    <cellStyle name="Currency 2 4" xfId="6346"/>
    <cellStyle name="Currency 2 4 2" xfId="6635"/>
    <cellStyle name="Currency 2 4 3" xfId="6634"/>
    <cellStyle name="Currency 2 4 4" xfId="7984"/>
    <cellStyle name="Currency 3" xfId="42"/>
    <cellStyle name="Currency 3 2" xfId="72"/>
    <cellStyle name="Currency 3 2 2" xfId="155"/>
    <cellStyle name="Currency 3 2 2 2" xfId="880"/>
    <cellStyle name="Currency 3 2 2 2 2" xfId="1897"/>
    <cellStyle name="Currency 3 2 2 2 2 2" xfId="3925"/>
    <cellStyle name="Currency 3 2 2 2 2 3" xfId="5955"/>
    <cellStyle name="Currency 3 2 2 2 3" xfId="2912"/>
    <cellStyle name="Currency 3 2 2 2 4" xfId="4939"/>
    <cellStyle name="Currency 3 2 2 2 5" xfId="7588"/>
    <cellStyle name="Currency 3 2 2 3" xfId="1451"/>
    <cellStyle name="Currency 3 2 2 3 2" xfId="3479"/>
    <cellStyle name="Currency 3 2 2 3 3" xfId="5509"/>
    <cellStyle name="Currency 3 2 2 4" xfId="2466"/>
    <cellStyle name="Currency 3 2 2 5" xfId="4493"/>
    <cellStyle name="Currency 3 2 2 6" xfId="7143"/>
    <cellStyle name="Currency 3 2 2 7" xfId="426"/>
    <cellStyle name="Currency 3 2 3" xfId="120"/>
    <cellStyle name="Currency 3 2 3 2" xfId="1711"/>
    <cellStyle name="Currency 3 2 3 2 2" xfId="3739"/>
    <cellStyle name="Currency 3 2 3 2 3" xfId="5769"/>
    <cellStyle name="Currency 3 2 3 3" xfId="2726"/>
    <cellStyle name="Currency 3 2 3 4" xfId="4753"/>
    <cellStyle name="Currency 3 2 3 5" xfId="7402"/>
    <cellStyle name="Currency 3 2 3 6" xfId="694"/>
    <cellStyle name="Currency 3 2 4" xfId="1414"/>
    <cellStyle name="Currency 3 2 4 2" xfId="3442"/>
    <cellStyle name="Currency 3 2 4 3" xfId="5472"/>
    <cellStyle name="Currency 3 2 5" xfId="2429"/>
    <cellStyle name="Currency 3 2 6" xfId="4456"/>
    <cellStyle name="Currency 3 2 7" xfId="6636"/>
    <cellStyle name="Currency 3 2 8" xfId="7106"/>
    <cellStyle name="Currency 3 2 9" xfId="389"/>
    <cellStyle name="Currency 3 3" xfId="81"/>
    <cellStyle name="Currency 3 4" xfId="51"/>
    <cellStyle name="Currency 3 4 2" xfId="149"/>
    <cellStyle name="Currency 3 4 2 2" xfId="1878"/>
    <cellStyle name="Currency 3 4 2 2 2" xfId="3906"/>
    <cellStyle name="Currency 3 4 2 2 3" xfId="5936"/>
    <cellStyle name="Currency 3 4 2 3" xfId="2893"/>
    <cellStyle name="Currency 3 4 2 4" xfId="4920"/>
    <cellStyle name="Currency 3 4 2 5" xfId="7569"/>
    <cellStyle name="Currency 3 4 2 6" xfId="861"/>
    <cellStyle name="Currency 3 4 3" xfId="1432"/>
    <cellStyle name="Currency 3 4 3 2" xfId="3460"/>
    <cellStyle name="Currency 3 4 3 3" xfId="5490"/>
    <cellStyle name="Currency 3 4 4" xfId="2447"/>
    <cellStyle name="Currency 3 4 5" xfId="4474"/>
    <cellStyle name="Currency 3 4 6" xfId="7124"/>
    <cellStyle name="Currency 3 4 7" xfId="407"/>
    <cellStyle name="Currency 3 5" xfId="101"/>
    <cellStyle name="Currency 3 5 2" xfId="844"/>
    <cellStyle name="Currency 3 5 2 2" xfId="1861"/>
    <cellStyle name="Currency 3 5 2 2 2" xfId="3889"/>
    <cellStyle name="Currency 3 5 2 2 3" xfId="5919"/>
    <cellStyle name="Currency 3 5 2 3" xfId="2876"/>
    <cellStyle name="Currency 3 5 2 4" xfId="4903"/>
    <cellStyle name="Currency 3 5 2 5" xfId="7552"/>
    <cellStyle name="Currency 3 5 3" xfId="1395"/>
    <cellStyle name="Currency 3 5 3 2" xfId="3423"/>
    <cellStyle name="Currency 3 5 3 3" xfId="5453"/>
    <cellStyle name="Currency 3 5 4" xfId="2410"/>
    <cellStyle name="Currency 3 5 5" xfId="4437"/>
    <cellStyle name="Currency 3 5 6" xfId="7087"/>
    <cellStyle name="Currency 3 5 7" xfId="370"/>
    <cellStyle name="Currency 3 6" xfId="820"/>
    <cellStyle name="Currency 3 6 2" xfId="1837"/>
    <cellStyle name="Currency 3 6 2 2" xfId="3865"/>
    <cellStyle name="Currency 3 6 2 3" xfId="5895"/>
    <cellStyle name="Currency 3 6 3" xfId="2852"/>
    <cellStyle name="Currency 3 6 4" xfId="4879"/>
    <cellStyle name="Currency 3 6 5" xfId="7528"/>
    <cellStyle name="Currency 3 7" xfId="185"/>
    <cellStyle name="Currency 4" xfId="82"/>
    <cellStyle name="Currency 4 10" xfId="398"/>
    <cellStyle name="Currency 4 2" xfId="129"/>
    <cellStyle name="Currency 4 2 2" xfId="889"/>
    <cellStyle name="Currency 4 2 2 2" xfId="1906"/>
    <cellStyle name="Currency 4 2 2 2 2" xfId="3934"/>
    <cellStyle name="Currency 4 2 2 2 3" xfId="5964"/>
    <cellStyle name="Currency 4 2 2 3" xfId="2921"/>
    <cellStyle name="Currency 4 2 2 4" xfId="4948"/>
    <cellStyle name="Currency 4 2 2 5" xfId="7597"/>
    <cellStyle name="Currency 4 2 3" xfId="1460"/>
    <cellStyle name="Currency 4 2 3 2" xfId="3488"/>
    <cellStyle name="Currency 4 2 3 3" xfId="5518"/>
    <cellStyle name="Currency 4 2 4" xfId="2475"/>
    <cellStyle name="Currency 4 2 5" xfId="4502"/>
    <cellStyle name="Currency 4 2 6" xfId="7152"/>
    <cellStyle name="Currency 4 2 7" xfId="435"/>
    <cellStyle name="Currency 4 3" xfId="685"/>
    <cellStyle name="Currency 4 3 2" xfId="1131"/>
    <cellStyle name="Currency 4 3 2 2" xfId="2148"/>
    <cellStyle name="Currency 4 3 2 2 2" xfId="4176"/>
    <cellStyle name="Currency 4 3 2 2 3" xfId="6206"/>
    <cellStyle name="Currency 4 3 2 3" xfId="3163"/>
    <cellStyle name="Currency 4 3 2 4" xfId="5190"/>
    <cellStyle name="Currency 4 3 2 5" xfId="7839"/>
    <cellStyle name="Currency 4 3 3" xfId="1702"/>
    <cellStyle name="Currency 4 3 3 2" xfId="3730"/>
    <cellStyle name="Currency 4 3 3 3" xfId="5760"/>
    <cellStyle name="Currency 4 3 4" xfId="2717"/>
    <cellStyle name="Currency 4 3 5" xfId="4744"/>
    <cellStyle name="Currency 4 3 6" xfId="7394"/>
    <cellStyle name="Currency 4 4" xfId="744"/>
    <cellStyle name="Currency 4 4 2" xfId="1761"/>
    <cellStyle name="Currency 4 4 2 2" xfId="3789"/>
    <cellStyle name="Currency 4 4 2 3" xfId="5819"/>
    <cellStyle name="Currency 4 4 3" xfId="2776"/>
    <cellStyle name="Currency 4 4 4" xfId="4803"/>
    <cellStyle name="Currency 4 4 5" xfId="7452"/>
    <cellStyle name="Currency 4 5" xfId="1423"/>
    <cellStyle name="Currency 4 5 2" xfId="3451"/>
    <cellStyle name="Currency 4 5 3" xfId="5481"/>
    <cellStyle name="Currency 4 6" xfId="2438"/>
    <cellStyle name="Currency 4 7" xfId="4465"/>
    <cellStyle name="Currency 4 8" xfId="6637"/>
    <cellStyle name="Currency 4 9" xfId="7115"/>
    <cellStyle name="Currency 5" xfId="83"/>
    <cellStyle name="Currency 5 2" xfId="162"/>
    <cellStyle name="Currency 5 2 2" xfId="1907"/>
    <cellStyle name="Currency 5 2 2 2" xfId="3935"/>
    <cellStyle name="Currency 5 2 2 3" xfId="5965"/>
    <cellStyle name="Currency 5 2 3" xfId="2922"/>
    <cellStyle name="Currency 5 2 4" xfId="4949"/>
    <cellStyle name="Currency 5 2 5" xfId="7598"/>
    <cellStyle name="Currency 5 2 6" xfId="890"/>
    <cellStyle name="Currency 5 3" xfId="1461"/>
    <cellStyle name="Currency 5 3 2" xfId="3489"/>
    <cellStyle name="Currency 5 3 3" xfId="5519"/>
    <cellStyle name="Currency 5 4" xfId="2476"/>
    <cellStyle name="Currency 5 5" xfId="4503"/>
    <cellStyle name="Currency 5 6" xfId="7153"/>
    <cellStyle name="Currency 5 7" xfId="436"/>
    <cellStyle name="Currency 6" xfId="130"/>
    <cellStyle name="Currency 6 2" xfId="1132"/>
    <cellStyle name="Currency 6 2 2" xfId="2149"/>
    <cellStyle name="Currency 6 2 2 2" xfId="4177"/>
    <cellStyle name="Currency 6 2 2 3" xfId="6207"/>
    <cellStyle name="Currency 6 2 3" xfId="3164"/>
    <cellStyle name="Currency 6 2 4" xfId="5191"/>
    <cellStyle name="Currency 6 2 5" xfId="7840"/>
    <cellStyle name="Currency 6 3" xfId="1703"/>
    <cellStyle name="Currency 6 3 2" xfId="3731"/>
    <cellStyle name="Currency 6 3 3" xfId="5761"/>
    <cellStyle name="Currency 6 4" xfId="2718"/>
    <cellStyle name="Currency 6 5" xfId="4745"/>
    <cellStyle name="Currency 6 6" xfId="7395"/>
    <cellStyle name="Currency 6 7" xfId="686"/>
    <cellStyle name="Currency 7" xfId="723"/>
    <cellStyle name="Currency 7 2" xfId="1740"/>
    <cellStyle name="Currency 7 2 2" xfId="3768"/>
    <cellStyle name="Currency 7 2 3" xfId="5798"/>
    <cellStyle name="Currency 7 3" xfId="2755"/>
    <cellStyle name="Currency 7 4" xfId="4782"/>
    <cellStyle name="Currency 7 5" xfId="7431"/>
    <cellStyle name="Currency 8" xfId="1148"/>
    <cellStyle name="Currency 8 2" xfId="2164"/>
    <cellStyle name="Currency 8 2 2" xfId="4192"/>
    <cellStyle name="Currency 8 2 3" xfId="6222"/>
    <cellStyle name="Currency 8 3" xfId="3179"/>
    <cellStyle name="Currency 8 4" xfId="5206"/>
    <cellStyle name="Currency 8 5" xfId="7855"/>
    <cellStyle name="Currency 9" xfId="1708"/>
    <cellStyle name="Currency 9 2" xfId="3736"/>
    <cellStyle name="Currency 9 3" xfId="5766"/>
    <cellStyle name="Currency 9 4" xfId="7978"/>
    <cellStyle name="Currency0" xfId="186"/>
    <cellStyle name="Currency0 2" xfId="6638"/>
    <cellStyle name="Data" xfId="6639"/>
    <cellStyle name="Data 2" xfId="6640"/>
    <cellStyle name="Data 3" xfId="6641"/>
    <cellStyle name="Data 4" xfId="6642"/>
    <cellStyle name="Date" xfId="187"/>
    <cellStyle name="Date - Style1" xfId="6643"/>
    <cellStyle name="Date 10" xfId="6644"/>
    <cellStyle name="Date 11" xfId="6645"/>
    <cellStyle name="Date 12" xfId="6646"/>
    <cellStyle name="Date 13" xfId="6647"/>
    <cellStyle name="Date 14" xfId="6648"/>
    <cellStyle name="Date 15" xfId="6649"/>
    <cellStyle name="Date 2" xfId="188"/>
    <cellStyle name="Date 2 2" xfId="189"/>
    <cellStyle name="Date 2 2 2" xfId="6650"/>
    <cellStyle name="Date 2 2 3" xfId="6651"/>
    <cellStyle name="Date 2 3" xfId="190"/>
    <cellStyle name="Date 2 3 2" xfId="6652"/>
    <cellStyle name="Date 2 3 3" xfId="6653"/>
    <cellStyle name="Date 2 4" xfId="6654"/>
    <cellStyle name="Date 2 5" xfId="6655"/>
    <cellStyle name="Date 2 6" xfId="6656"/>
    <cellStyle name="Date 3" xfId="191"/>
    <cellStyle name="Date 3 2" xfId="192"/>
    <cellStyle name="Date 3 2 2" xfId="6657"/>
    <cellStyle name="Date 3 2 3" xfId="6658"/>
    <cellStyle name="Date 3 3" xfId="6659"/>
    <cellStyle name="Date 3 4" xfId="6660"/>
    <cellStyle name="Date 3 5" xfId="6661"/>
    <cellStyle name="Date 4" xfId="193"/>
    <cellStyle name="Date 4 2" xfId="6662"/>
    <cellStyle name="Date 4 3" xfId="6663"/>
    <cellStyle name="Date 5" xfId="6664"/>
    <cellStyle name="Date 6" xfId="6665"/>
    <cellStyle name="Date 7" xfId="6666"/>
    <cellStyle name="Date 8" xfId="6667"/>
    <cellStyle name="Date 9" xfId="6668"/>
    <cellStyle name="Date_0909 5 Year Nominal Exchange Rate Forecast" xfId="6669"/>
    <cellStyle name="Dollars M" xfId="6670"/>
    <cellStyle name="Emphasis 1" xfId="6671"/>
    <cellStyle name="Emphasis 2" xfId="6672"/>
    <cellStyle name="Emphasis 3" xfId="6673"/>
    <cellStyle name="Error" xfId="6674"/>
    <cellStyle name="Euro" xfId="6675"/>
    <cellStyle name="F2" xfId="6676"/>
    <cellStyle name="F3" xfId="6677"/>
    <cellStyle name="F3 2" xfId="6678"/>
    <cellStyle name="F4" xfId="6679"/>
    <cellStyle name="F4 2" xfId="6680"/>
    <cellStyle name="F5" xfId="6681"/>
    <cellStyle name="F6" xfId="6682"/>
    <cellStyle name="F7" xfId="6683"/>
    <cellStyle name="F7 2" xfId="6684"/>
    <cellStyle name="F8" xfId="6685"/>
    <cellStyle name="fetch" xfId="6686"/>
    <cellStyle name="fetch 2" xfId="6687"/>
    <cellStyle name="fetch 3" xfId="6688"/>
    <cellStyle name="fetch 4" xfId="6689"/>
    <cellStyle name="Fixed" xfId="194"/>
    <cellStyle name="Fixed 2" xfId="195"/>
    <cellStyle name="Fixed 3" xfId="196"/>
    <cellStyle name="Fixed 3 2" xfId="6690"/>
    <cellStyle name="Fixed 3 3" xfId="6691"/>
    <cellStyle name="Fixed 4" xfId="6692"/>
    <cellStyle name="Fixed0" xfId="6693"/>
    <cellStyle name="Fixed2" xfId="6694"/>
    <cellStyle name="Footer1" xfId="6695"/>
    <cellStyle name="Formula" xfId="6696"/>
    <cellStyle name="Good 2" xfId="6697"/>
    <cellStyle name="Header1" xfId="6698"/>
    <cellStyle name="Heading 1 2" xfId="6699"/>
    <cellStyle name="Heading 1 3" xfId="6700"/>
    <cellStyle name="Heading 2 2" xfId="6701"/>
    <cellStyle name="HEADING1" xfId="197"/>
    <cellStyle name="HEADING1 2" xfId="198"/>
    <cellStyle name="HEADING1 2 2" xfId="199"/>
    <cellStyle name="HEADING1 2 2 2" xfId="6702"/>
    <cellStyle name="HEADING1 2 2 3" xfId="6703"/>
    <cellStyle name="HEADING1 2 3" xfId="6704"/>
    <cellStyle name="HEADING1 2 4" xfId="6705"/>
    <cellStyle name="HEADING1 2 5" xfId="6706"/>
    <cellStyle name="HEADING1 3" xfId="200"/>
    <cellStyle name="HEADING1 3 2" xfId="6707"/>
    <cellStyle name="HEADING1 3 3" xfId="6708"/>
    <cellStyle name="HEADING1 4" xfId="6709"/>
    <cellStyle name="HEADING1 5" xfId="6710"/>
    <cellStyle name="HEADING2" xfId="201"/>
    <cellStyle name="HEADING2 2" xfId="202"/>
    <cellStyle name="HEADING2 2 2" xfId="203"/>
    <cellStyle name="HEADING2 2 2 2" xfId="6711"/>
    <cellStyle name="HEADING2 2 2 3" xfId="6712"/>
    <cellStyle name="HEADING2 2 3" xfId="6713"/>
    <cellStyle name="HEADING2 2 4" xfId="6714"/>
    <cellStyle name="HEADING2 2 5" xfId="6715"/>
    <cellStyle name="HEADING2 3" xfId="204"/>
    <cellStyle name="HEADING2 3 2" xfId="6716"/>
    <cellStyle name="HEADING2 3 3" xfId="6717"/>
    <cellStyle name="HEADING2 4" xfId="6718"/>
    <cellStyle name="HEADING2 5" xfId="6719"/>
    <cellStyle name="hide" xfId="6720"/>
    <cellStyle name="Input - Style3" xfId="6721"/>
    <cellStyle name="Input 2" xfId="6722"/>
    <cellStyle name="Input Cell" xfId="6723"/>
    <cellStyle name="Moneda [0]_phases" xfId="6724"/>
    <cellStyle name="Moneda_phases" xfId="6725"/>
    <cellStyle name="Month" xfId="6726"/>
    <cellStyle name="Month - Style4" xfId="6727"/>
    <cellStyle name="Month_0909 5 Year Nominal Exchange Rate Forecast" xfId="6728"/>
    <cellStyle name="Neutral 2" xfId="6729"/>
    <cellStyle name="Nominal $" xfId="6730"/>
    <cellStyle name="Normal" xfId="0" builtinId="0"/>
    <cellStyle name="Normal 10" xfId="158"/>
    <cellStyle name="Normal 10 2" xfId="5328"/>
    <cellStyle name="Normal 10 2 2" xfId="6732"/>
    <cellStyle name="Normal 10 2 3" xfId="6733"/>
    <cellStyle name="Normal 10 2 4" xfId="6731"/>
    <cellStyle name="Normal 10 3" xfId="6734"/>
    <cellStyle name="Normal 10 3 2" xfId="7985"/>
    <cellStyle name="Normal 10 4" xfId="6735"/>
    <cellStyle name="Normal 10 5" xfId="6736"/>
    <cellStyle name="Normal 10 6" xfId="636"/>
    <cellStyle name="Normal 11" xfId="637"/>
    <cellStyle name="Normal 11 2" xfId="6738"/>
    <cellStyle name="Normal 11 2 2" xfId="7987"/>
    <cellStyle name="Normal 11 3" xfId="6739"/>
    <cellStyle name="Normal 11 4" xfId="6737"/>
    <cellStyle name="Normal 12" xfId="159"/>
    <cellStyle name="Normal 12 2" xfId="1145"/>
    <cellStyle name="Normal 12 3" xfId="2280"/>
    <cellStyle name="Normal 12 3 2" xfId="4308"/>
    <cellStyle name="Normal 12 3 3" xfId="6338"/>
    <cellStyle name="Normal 12 3 4" xfId="7977"/>
    <cellStyle name="Normal 12 4" xfId="3295"/>
    <cellStyle name="Normal 12 5" xfId="5322"/>
    <cellStyle name="Normal 12 6" xfId="7971"/>
    <cellStyle name="Normal 12 7" xfId="1266"/>
    <cellStyle name="Normal 13" xfId="1272"/>
    <cellStyle name="Normal 13 2" xfId="2285"/>
    <cellStyle name="Normal 13 2 2" xfId="4313"/>
    <cellStyle name="Normal 13 2 3" xfId="6343"/>
    <cellStyle name="Normal 13 2 4" xfId="6741"/>
    <cellStyle name="Normal 13 3" xfId="3300"/>
    <cellStyle name="Normal 13 4" xfId="5327"/>
    <cellStyle name="Normal 13 5" xfId="6740"/>
    <cellStyle name="Normal 13 6" xfId="7976"/>
    <cellStyle name="Normal 14" xfId="6344"/>
    <cellStyle name="Normal 14 2" xfId="6743"/>
    <cellStyle name="Normal 14 3" xfId="6742"/>
    <cellStyle name="Normal 15" xfId="6744"/>
    <cellStyle name="Normal 15 2" xfId="6745"/>
    <cellStyle name="Normal 16" xfId="6746"/>
    <cellStyle name="Normal 16 2" xfId="6747"/>
    <cellStyle name="Normal 17" xfId="6748"/>
    <cellStyle name="Normal 17 2" xfId="6749"/>
    <cellStyle name="Normal 18" xfId="6750"/>
    <cellStyle name="Normal 18 2" xfId="6751"/>
    <cellStyle name="Normal 19" xfId="6752"/>
    <cellStyle name="Normal 19 2" xfId="6753"/>
    <cellStyle name="Normal 2" xfId="6"/>
    <cellStyle name="Normal 2 2" xfId="14"/>
    <cellStyle name="Normal 2 2 2" xfId="206"/>
    <cellStyle name="Normal 2 2 2 2" xfId="6754"/>
    <cellStyle name="Normal 2 2 2 3" xfId="6755"/>
    <cellStyle name="Normal 2 2 2 4" xfId="6756"/>
    <cellStyle name="Normal 2 2 3" xfId="262"/>
    <cellStyle name="Normal 2 2 3 2" xfId="6757"/>
    <cellStyle name="Normal 2 2 3 3" xfId="6758"/>
    <cellStyle name="Normal 2 2 3 4" xfId="6759"/>
    <cellStyle name="Normal 2 2 4" xfId="157"/>
    <cellStyle name="Normal 2 2 4 2" xfId="7983"/>
    <cellStyle name="Normal 2 2 5" xfId="1164"/>
    <cellStyle name="Normal 2 2 5 2" xfId="6761"/>
    <cellStyle name="Normal 2 2 5 3" xfId="6760"/>
    <cellStyle name="Normal 2 2 6" xfId="205"/>
    <cellStyle name="Normal 2 3" xfId="207"/>
    <cellStyle name="Normal 2 3 2" xfId="6762"/>
    <cellStyle name="Normal 2 3 2 2" xfId="6763"/>
    <cellStyle name="Normal 2 3 3" xfId="6764"/>
    <cellStyle name="Normal 2 3 4" xfId="6765"/>
    <cellStyle name="Normal 2 3 5" xfId="6766"/>
    <cellStyle name="Normal 2 3 6" xfId="6767"/>
    <cellStyle name="Normal 2 4" xfId="208"/>
    <cellStyle name="Normal 2 4 2" xfId="6768"/>
    <cellStyle name="Normal 2 4 3" xfId="6769"/>
    <cellStyle name="Normal 2 4 4" xfId="6770"/>
    <cellStyle name="Normal 2 5" xfId="348"/>
    <cellStyle name="Normal 2 5 2" xfId="638"/>
    <cellStyle name="Normal 2 5 2 2" xfId="1090"/>
    <cellStyle name="Normal 2 5 2 2 2" xfId="2107"/>
    <cellStyle name="Normal 2 5 2 2 2 2" xfId="4135"/>
    <cellStyle name="Normal 2 5 2 2 2 3" xfId="6165"/>
    <cellStyle name="Normal 2 5 2 2 3" xfId="3122"/>
    <cellStyle name="Normal 2 5 2 2 4" xfId="5149"/>
    <cellStyle name="Normal 2 5 2 2 5" xfId="7798"/>
    <cellStyle name="Normal 2 5 2 3" xfId="1661"/>
    <cellStyle name="Normal 2 5 2 3 2" xfId="3689"/>
    <cellStyle name="Normal 2 5 2 3 3" xfId="5719"/>
    <cellStyle name="Normal 2 5 2 4" xfId="2676"/>
    <cellStyle name="Normal 2 5 2 5" xfId="4703"/>
    <cellStyle name="Normal 2 5 2 6" xfId="6772"/>
    <cellStyle name="Normal 2 5 2 7" xfId="7353"/>
    <cellStyle name="Normal 2 5 3" xfId="814"/>
    <cellStyle name="Normal 2 5 3 2" xfId="1831"/>
    <cellStyle name="Normal 2 5 3 2 2" xfId="3859"/>
    <cellStyle name="Normal 2 5 3 2 3" xfId="5889"/>
    <cellStyle name="Normal 2 5 3 3" xfId="2846"/>
    <cellStyle name="Normal 2 5 3 4" xfId="4873"/>
    <cellStyle name="Normal 2 5 3 5" xfId="6773"/>
    <cellStyle name="Normal 2 5 3 6" xfId="7522"/>
    <cellStyle name="Normal 2 5 4" xfId="1257"/>
    <cellStyle name="Normal 2 5 4 2" xfId="2272"/>
    <cellStyle name="Normal 2 5 4 2 2" xfId="4300"/>
    <cellStyle name="Normal 2 5 4 2 3" xfId="6330"/>
    <cellStyle name="Normal 2 5 4 3" xfId="3287"/>
    <cellStyle name="Normal 2 5 4 4" xfId="5314"/>
    <cellStyle name="Normal 2 5 4 5" xfId="6774"/>
    <cellStyle name="Normal 2 5 4 6" xfId="7963"/>
    <cellStyle name="Normal 2 5 5" xfId="1382"/>
    <cellStyle name="Normal 2 5 5 2" xfId="3410"/>
    <cellStyle name="Normal 2 5 5 3" xfId="5440"/>
    <cellStyle name="Normal 2 5 6" xfId="2397"/>
    <cellStyle name="Normal 2 5 7" xfId="4424"/>
    <cellStyle name="Normal 2 5 8" xfId="6771"/>
    <cellStyle name="Normal 2 5 9" xfId="7074"/>
    <cellStyle name="Normal 2 6" xfId="247"/>
    <cellStyle name="Normal 2 6 2" xfId="640"/>
    <cellStyle name="Normal 2 6 2 2" xfId="6775"/>
    <cellStyle name="Normal 2 6 3" xfId="639"/>
    <cellStyle name="Normal 2 6 3 2" xfId="6776"/>
    <cellStyle name="Normal 2 6 4" xfId="6777"/>
    <cellStyle name="Normal 2 7" xfId="1263"/>
    <cellStyle name="Normal 2 8" xfId="6778"/>
    <cellStyle name="Normal 2_Keyplan_CapExOpEx_090518" xfId="6779"/>
    <cellStyle name="Normal 20" xfId="6780"/>
    <cellStyle name="Normal 20 2" xfId="6781"/>
    <cellStyle name="Normal 21" xfId="6782"/>
    <cellStyle name="Normal 21 2" xfId="6783"/>
    <cellStyle name="Normal 22" xfId="6784"/>
    <cellStyle name="Normal 22 2" xfId="6785"/>
    <cellStyle name="Normal 23" xfId="6786"/>
    <cellStyle name="Normal 23 2" xfId="6787"/>
    <cellStyle name="Normal 24" xfId="6788"/>
    <cellStyle name="Normal 24 2" xfId="6789"/>
    <cellStyle name="Normal 25" xfId="6790"/>
    <cellStyle name="Normal 25 2" xfId="6791"/>
    <cellStyle name="Normal 26" xfId="6792"/>
    <cellStyle name="Normal 3" xfId="12"/>
    <cellStyle name="Normal 3 10" xfId="1274"/>
    <cellStyle name="Normal 3 10 2" xfId="3302"/>
    <cellStyle name="Normal 3 10 3" xfId="5332"/>
    <cellStyle name="Normal 3 11" xfId="2287"/>
    <cellStyle name="Normal 3 12" xfId="4315"/>
    <cellStyle name="Normal 3 13" xfId="6793"/>
    <cellStyle name="Normal 3 14" xfId="6966"/>
    <cellStyle name="Normal 3 15" xfId="166"/>
    <cellStyle name="Normal 3 2" xfId="209"/>
    <cellStyle name="Normal 3 2 2" xfId="642"/>
    <cellStyle name="Normal 3 2 2 2" xfId="6794"/>
    <cellStyle name="Normal 3 2 3" xfId="6795"/>
    <cellStyle name="Normal 3 2 4" xfId="6796"/>
    <cellStyle name="Normal 3 2 5" xfId="6797"/>
    <cellStyle name="Normal 3 3" xfId="242"/>
    <cellStyle name="Normal 3 3 2" xfId="265"/>
    <cellStyle name="Normal 3 3 2 2" xfId="643"/>
    <cellStyle name="Normal 3 3 2 2 2" xfId="1092"/>
    <cellStyle name="Normal 3 3 2 2 2 2" xfId="2109"/>
    <cellStyle name="Normal 3 3 2 2 2 2 2" xfId="4137"/>
    <cellStyle name="Normal 3 3 2 2 2 2 3" xfId="6167"/>
    <cellStyle name="Normal 3 3 2 2 2 3" xfId="3124"/>
    <cellStyle name="Normal 3 3 2 2 2 4" xfId="5151"/>
    <cellStyle name="Normal 3 3 2 2 2 5" xfId="7800"/>
    <cellStyle name="Normal 3 3 2 2 3" xfId="1663"/>
    <cellStyle name="Normal 3 3 2 2 3 2" xfId="3691"/>
    <cellStyle name="Normal 3 3 2 2 3 3" xfId="5721"/>
    <cellStyle name="Normal 3 3 2 2 4" xfId="2678"/>
    <cellStyle name="Normal 3 3 2 2 5" xfId="4705"/>
    <cellStyle name="Normal 3 3 2 2 6" xfId="7355"/>
    <cellStyle name="Normal 3 3 2 3" xfId="730"/>
    <cellStyle name="Normal 3 3 2 3 2" xfId="1747"/>
    <cellStyle name="Normal 3 3 2 3 2 2" xfId="3775"/>
    <cellStyle name="Normal 3 3 2 3 2 3" xfId="5805"/>
    <cellStyle name="Normal 3 3 2 3 3" xfId="2762"/>
    <cellStyle name="Normal 3 3 2 3 4" xfId="4789"/>
    <cellStyle name="Normal 3 3 2 3 5" xfId="7438"/>
    <cellStyle name="Normal 3 3 2 4" xfId="1174"/>
    <cellStyle name="Normal 3 3 2 4 2" xfId="2189"/>
    <cellStyle name="Normal 3 3 2 4 2 2" xfId="4217"/>
    <cellStyle name="Normal 3 3 2 4 2 3" xfId="6247"/>
    <cellStyle name="Normal 3 3 2 4 3" xfId="3204"/>
    <cellStyle name="Normal 3 3 2 4 4" xfId="5231"/>
    <cellStyle name="Normal 3 3 2 4 5" xfId="7880"/>
    <cellStyle name="Normal 3 3 2 5" xfId="1299"/>
    <cellStyle name="Normal 3 3 2 5 2" xfId="3327"/>
    <cellStyle name="Normal 3 3 2 5 3" xfId="5357"/>
    <cellStyle name="Normal 3 3 2 6" xfId="2314"/>
    <cellStyle name="Normal 3 3 2 7" xfId="4341"/>
    <cellStyle name="Normal 3 3 2 8" xfId="6798"/>
    <cellStyle name="Normal 3 3 2 9" xfId="6991"/>
    <cellStyle name="Normal 3 4" xfId="279"/>
    <cellStyle name="Normal 3 4 2" xfId="644"/>
    <cellStyle name="Normal 3 4 2 2" xfId="1093"/>
    <cellStyle name="Normal 3 4 2 2 2" xfId="2110"/>
    <cellStyle name="Normal 3 4 2 2 2 2" xfId="4138"/>
    <cellStyle name="Normal 3 4 2 2 2 3" xfId="6168"/>
    <cellStyle name="Normal 3 4 2 2 3" xfId="3125"/>
    <cellStyle name="Normal 3 4 2 2 4" xfId="5152"/>
    <cellStyle name="Normal 3 4 2 2 5" xfId="7801"/>
    <cellStyle name="Normal 3 4 2 3" xfId="1664"/>
    <cellStyle name="Normal 3 4 2 3 2" xfId="3692"/>
    <cellStyle name="Normal 3 4 2 3 3" xfId="5722"/>
    <cellStyle name="Normal 3 4 2 4" xfId="2679"/>
    <cellStyle name="Normal 3 4 2 5" xfId="4706"/>
    <cellStyle name="Normal 3 4 2 6" xfId="6800"/>
    <cellStyle name="Normal 3 4 2 7" xfId="7356"/>
    <cellStyle name="Normal 3 4 3" xfId="745"/>
    <cellStyle name="Normal 3 4 3 2" xfId="1762"/>
    <cellStyle name="Normal 3 4 3 2 2" xfId="3790"/>
    <cellStyle name="Normal 3 4 3 2 3" xfId="5820"/>
    <cellStyle name="Normal 3 4 3 3" xfId="2777"/>
    <cellStyle name="Normal 3 4 3 4" xfId="4804"/>
    <cellStyle name="Normal 3 4 3 5" xfId="7453"/>
    <cellStyle name="Normal 3 4 4" xfId="1188"/>
    <cellStyle name="Normal 3 4 4 2" xfId="2203"/>
    <cellStyle name="Normal 3 4 4 2 2" xfId="4231"/>
    <cellStyle name="Normal 3 4 4 2 3" xfId="6261"/>
    <cellStyle name="Normal 3 4 4 3" xfId="3218"/>
    <cellStyle name="Normal 3 4 4 4" xfId="5245"/>
    <cellStyle name="Normal 3 4 4 5" xfId="7894"/>
    <cellStyle name="Normal 3 4 5" xfId="1313"/>
    <cellStyle name="Normal 3 4 5 2" xfId="3341"/>
    <cellStyle name="Normal 3 4 5 3" xfId="5371"/>
    <cellStyle name="Normal 3 4 6" xfId="2328"/>
    <cellStyle name="Normal 3 4 7" xfId="4355"/>
    <cellStyle name="Normal 3 4 8" xfId="6799"/>
    <cellStyle name="Normal 3 4 9" xfId="7005"/>
    <cellStyle name="Normal 3 5" xfId="258"/>
    <cellStyle name="Normal 3 5 2" xfId="645"/>
    <cellStyle name="Normal 3 5 2 2" xfId="1094"/>
    <cellStyle name="Normal 3 5 2 2 2" xfId="2111"/>
    <cellStyle name="Normal 3 5 2 2 2 2" xfId="4139"/>
    <cellStyle name="Normal 3 5 2 2 2 3" xfId="6169"/>
    <cellStyle name="Normal 3 5 2 2 3" xfId="3126"/>
    <cellStyle name="Normal 3 5 2 2 4" xfId="5153"/>
    <cellStyle name="Normal 3 5 2 2 5" xfId="7802"/>
    <cellStyle name="Normal 3 5 2 3" xfId="1665"/>
    <cellStyle name="Normal 3 5 2 3 2" xfId="3693"/>
    <cellStyle name="Normal 3 5 2 3 3" xfId="5723"/>
    <cellStyle name="Normal 3 5 2 4" xfId="2680"/>
    <cellStyle name="Normal 3 5 2 5" xfId="4707"/>
    <cellStyle name="Normal 3 5 2 6" xfId="6802"/>
    <cellStyle name="Normal 3 5 2 7" xfId="7357"/>
    <cellStyle name="Normal 3 5 3" xfId="728"/>
    <cellStyle name="Normal 3 5 3 2" xfId="1745"/>
    <cellStyle name="Normal 3 5 3 2 2" xfId="3773"/>
    <cellStyle name="Normal 3 5 3 2 3" xfId="5803"/>
    <cellStyle name="Normal 3 5 3 3" xfId="2760"/>
    <cellStyle name="Normal 3 5 3 4" xfId="4787"/>
    <cellStyle name="Normal 3 5 3 5" xfId="7436"/>
    <cellStyle name="Normal 3 5 4" xfId="1172"/>
    <cellStyle name="Normal 3 5 4 2" xfId="2187"/>
    <cellStyle name="Normal 3 5 4 2 2" xfId="4215"/>
    <cellStyle name="Normal 3 5 4 2 3" xfId="6245"/>
    <cellStyle name="Normal 3 5 4 3" xfId="3202"/>
    <cellStyle name="Normal 3 5 4 4" xfId="5229"/>
    <cellStyle name="Normal 3 5 4 5" xfId="7878"/>
    <cellStyle name="Normal 3 5 5" xfId="1297"/>
    <cellStyle name="Normal 3 5 5 2" xfId="3325"/>
    <cellStyle name="Normal 3 5 5 3" xfId="5355"/>
    <cellStyle name="Normal 3 5 6" xfId="2312"/>
    <cellStyle name="Normal 3 5 7" xfId="4339"/>
    <cellStyle name="Normal 3 5 8" xfId="6801"/>
    <cellStyle name="Normal 3 5 9" xfId="6989"/>
    <cellStyle name="Normal 3 6" xfId="248"/>
    <cellStyle name="Normal 3 7" xfId="641"/>
    <cellStyle name="Normal 3 7 2" xfId="1091"/>
    <cellStyle name="Normal 3 7 2 2" xfId="2108"/>
    <cellStyle name="Normal 3 7 2 2 2" xfId="4136"/>
    <cellStyle name="Normal 3 7 2 2 3" xfId="6166"/>
    <cellStyle name="Normal 3 7 2 3" xfId="3123"/>
    <cellStyle name="Normal 3 7 2 4" xfId="5150"/>
    <cellStyle name="Normal 3 7 2 5" xfId="7799"/>
    <cellStyle name="Normal 3 7 3" xfId="1662"/>
    <cellStyle name="Normal 3 7 3 2" xfId="3690"/>
    <cellStyle name="Normal 3 7 3 3" xfId="5720"/>
    <cellStyle name="Normal 3 7 4" xfId="2677"/>
    <cellStyle name="Normal 3 7 5" xfId="4704"/>
    <cellStyle name="Normal 3 7 6" xfId="6803"/>
    <cellStyle name="Normal 3 7 7" xfId="7354"/>
    <cellStyle name="Normal 3 8" xfId="695"/>
    <cellStyle name="Normal 3 8 2" xfId="1712"/>
    <cellStyle name="Normal 3 8 2 2" xfId="3740"/>
    <cellStyle name="Normal 3 8 2 3" xfId="5770"/>
    <cellStyle name="Normal 3 8 3" xfId="2727"/>
    <cellStyle name="Normal 3 8 4" xfId="4754"/>
    <cellStyle name="Normal 3 8 5" xfId="7403"/>
    <cellStyle name="Normal 3 9" xfId="1142"/>
    <cellStyle name="Normal 3 9 2" xfId="2159"/>
    <cellStyle name="Normal 3 9 2 2" xfId="4187"/>
    <cellStyle name="Normal 3 9 2 3" xfId="6217"/>
    <cellStyle name="Normal 3 9 3" xfId="3174"/>
    <cellStyle name="Normal 3 9 4" xfId="5201"/>
    <cellStyle name="Normal 3 9 5" xfId="7850"/>
    <cellStyle name="Normal 4" xfId="210"/>
    <cellStyle name="Normal 4 10" xfId="1149"/>
    <cellStyle name="Normal 4 10 2" xfId="2165"/>
    <cellStyle name="Normal 4 10 2 2" xfId="4193"/>
    <cellStyle name="Normal 4 10 2 3" xfId="6223"/>
    <cellStyle name="Normal 4 10 3" xfId="3180"/>
    <cellStyle name="Normal 4 10 4" xfId="5207"/>
    <cellStyle name="Normal 4 10 5" xfId="7856"/>
    <cellStyle name="Normal 4 11" xfId="1277"/>
    <cellStyle name="Normal 4 11 2" xfId="3305"/>
    <cellStyle name="Normal 4 11 3" xfId="5335"/>
    <cellStyle name="Normal 4 12" xfId="2291"/>
    <cellStyle name="Normal 4 13" xfId="4318"/>
    <cellStyle name="Normal 4 14" xfId="6804"/>
    <cellStyle name="Normal 4 15" xfId="6969"/>
    <cellStyle name="Normal 4 2" xfId="211"/>
    <cellStyle name="Normal 4 2 10" xfId="2292"/>
    <cellStyle name="Normal 4 2 11" xfId="4319"/>
    <cellStyle name="Normal 4 2 12" xfId="6805"/>
    <cellStyle name="Normal 4 2 13" xfId="6970"/>
    <cellStyle name="Normal 4 2 2" xfId="212"/>
    <cellStyle name="Normal 4 2 2 10" xfId="4320"/>
    <cellStyle name="Normal 4 2 2 11" xfId="6806"/>
    <cellStyle name="Normal 4 2 2 12" xfId="6971"/>
    <cellStyle name="Normal 4 2 2 2" xfId="213"/>
    <cellStyle name="Normal 4 2 2 2 10" xfId="6807"/>
    <cellStyle name="Normal 4 2 2 2 11" xfId="6972"/>
    <cellStyle name="Normal 4 2 2 2 2" xfId="269"/>
    <cellStyle name="Normal 4 2 2 2 2 2" xfId="650"/>
    <cellStyle name="Normal 4 2 2 2 2 2 2" xfId="1099"/>
    <cellStyle name="Normal 4 2 2 2 2 2 2 2" xfId="2116"/>
    <cellStyle name="Normal 4 2 2 2 2 2 2 2 2" xfId="4144"/>
    <cellStyle name="Normal 4 2 2 2 2 2 2 2 3" xfId="6174"/>
    <cellStyle name="Normal 4 2 2 2 2 2 2 3" xfId="3131"/>
    <cellStyle name="Normal 4 2 2 2 2 2 2 4" xfId="5158"/>
    <cellStyle name="Normal 4 2 2 2 2 2 2 5" xfId="7807"/>
    <cellStyle name="Normal 4 2 2 2 2 2 3" xfId="1670"/>
    <cellStyle name="Normal 4 2 2 2 2 2 3 2" xfId="3698"/>
    <cellStyle name="Normal 4 2 2 2 2 2 3 3" xfId="5728"/>
    <cellStyle name="Normal 4 2 2 2 2 2 4" xfId="2685"/>
    <cellStyle name="Normal 4 2 2 2 2 2 5" xfId="4712"/>
    <cellStyle name="Normal 4 2 2 2 2 2 6" xfId="7362"/>
    <cellStyle name="Normal 4 2 2 2 2 3" xfId="734"/>
    <cellStyle name="Normal 4 2 2 2 2 3 2" xfId="1751"/>
    <cellStyle name="Normal 4 2 2 2 2 3 2 2" xfId="3779"/>
    <cellStyle name="Normal 4 2 2 2 2 3 2 3" xfId="5809"/>
    <cellStyle name="Normal 4 2 2 2 2 3 3" xfId="2766"/>
    <cellStyle name="Normal 4 2 2 2 2 3 4" xfId="4793"/>
    <cellStyle name="Normal 4 2 2 2 2 3 5" xfId="7442"/>
    <cellStyle name="Normal 4 2 2 2 2 4" xfId="1178"/>
    <cellStyle name="Normal 4 2 2 2 2 4 2" xfId="2193"/>
    <cellStyle name="Normal 4 2 2 2 2 4 2 2" xfId="4221"/>
    <cellStyle name="Normal 4 2 2 2 2 4 2 3" xfId="6251"/>
    <cellStyle name="Normal 4 2 2 2 2 4 3" xfId="3208"/>
    <cellStyle name="Normal 4 2 2 2 2 4 4" xfId="5235"/>
    <cellStyle name="Normal 4 2 2 2 2 4 5" xfId="7884"/>
    <cellStyle name="Normal 4 2 2 2 2 5" xfId="1303"/>
    <cellStyle name="Normal 4 2 2 2 2 5 2" xfId="3331"/>
    <cellStyle name="Normal 4 2 2 2 2 5 3" xfId="5361"/>
    <cellStyle name="Normal 4 2 2 2 2 6" xfId="2318"/>
    <cellStyle name="Normal 4 2 2 2 2 7" xfId="4345"/>
    <cellStyle name="Normal 4 2 2 2 2 8" xfId="6808"/>
    <cellStyle name="Normal 4 2 2 2 2 9" xfId="6995"/>
    <cellStyle name="Normal 4 2 2 2 3" xfId="283"/>
    <cellStyle name="Normal 4 2 2 2 3 2" xfId="651"/>
    <cellStyle name="Normal 4 2 2 2 3 2 2" xfId="1100"/>
    <cellStyle name="Normal 4 2 2 2 3 2 2 2" xfId="2117"/>
    <cellStyle name="Normal 4 2 2 2 3 2 2 2 2" xfId="4145"/>
    <cellStyle name="Normal 4 2 2 2 3 2 2 2 3" xfId="6175"/>
    <cellStyle name="Normal 4 2 2 2 3 2 2 3" xfId="3132"/>
    <cellStyle name="Normal 4 2 2 2 3 2 2 4" xfId="5159"/>
    <cellStyle name="Normal 4 2 2 2 3 2 2 5" xfId="7808"/>
    <cellStyle name="Normal 4 2 2 2 3 2 3" xfId="1671"/>
    <cellStyle name="Normal 4 2 2 2 3 2 3 2" xfId="3699"/>
    <cellStyle name="Normal 4 2 2 2 3 2 3 3" xfId="5729"/>
    <cellStyle name="Normal 4 2 2 2 3 2 4" xfId="2686"/>
    <cellStyle name="Normal 4 2 2 2 3 2 5" xfId="4713"/>
    <cellStyle name="Normal 4 2 2 2 3 2 6" xfId="6810"/>
    <cellStyle name="Normal 4 2 2 2 3 2 7" xfId="7363"/>
    <cellStyle name="Normal 4 2 2 2 3 3" xfId="749"/>
    <cellStyle name="Normal 4 2 2 2 3 3 2" xfId="1766"/>
    <cellStyle name="Normal 4 2 2 2 3 3 2 2" xfId="3794"/>
    <cellStyle name="Normal 4 2 2 2 3 3 2 3" xfId="5824"/>
    <cellStyle name="Normal 4 2 2 2 3 3 3" xfId="2781"/>
    <cellStyle name="Normal 4 2 2 2 3 3 4" xfId="4808"/>
    <cellStyle name="Normal 4 2 2 2 3 3 5" xfId="7457"/>
    <cellStyle name="Normal 4 2 2 2 3 4" xfId="1192"/>
    <cellStyle name="Normal 4 2 2 2 3 4 2" xfId="2207"/>
    <cellStyle name="Normal 4 2 2 2 3 4 2 2" xfId="4235"/>
    <cellStyle name="Normal 4 2 2 2 3 4 2 3" xfId="6265"/>
    <cellStyle name="Normal 4 2 2 2 3 4 3" xfId="3222"/>
    <cellStyle name="Normal 4 2 2 2 3 4 4" xfId="5249"/>
    <cellStyle name="Normal 4 2 2 2 3 4 5" xfId="7898"/>
    <cellStyle name="Normal 4 2 2 2 3 5" xfId="1317"/>
    <cellStyle name="Normal 4 2 2 2 3 5 2" xfId="3345"/>
    <cellStyle name="Normal 4 2 2 2 3 5 3" xfId="5375"/>
    <cellStyle name="Normal 4 2 2 2 3 6" xfId="2332"/>
    <cellStyle name="Normal 4 2 2 2 3 7" xfId="4359"/>
    <cellStyle name="Normal 4 2 2 2 3 8" xfId="6809"/>
    <cellStyle name="Normal 4 2 2 2 3 9" xfId="7009"/>
    <cellStyle name="Normal 4 2 2 2 4" xfId="649"/>
    <cellStyle name="Normal 4 2 2 2 4 2" xfId="1098"/>
    <cellStyle name="Normal 4 2 2 2 4 2 2" xfId="2115"/>
    <cellStyle name="Normal 4 2 2 2 4 2 2 2" xfId="4143"/>
    <cellStyle name="Normal 4 2 2 2 4 2 2 3" xfId="6173"/>
    <cellStyle name="Normal 4 2 2 2 4 2 3" xfId="3130"/>
    <cellStyle name="Normal 4 2 2 2 4 2 4" xfId="5157"/>
    <cellStyle name="Normal 4 2 2 2 4 2 5" xfId="7806"/>
    <cellStyle name="Normal 4 2 2 2 4 3" xfId="1669"/>
    <cellStyle name="Normal 4 2 2 2 4 3 2" xfId="3697"/>
    <cellStyle name="Normal 4 2 2 2 4 3 3" xfId="5727"/>
    <cellStyle name="Normal 4 2 2 2 4 4" xfId="2684"/>
    <cellStyle name="Normal 4 2 2 2 4 5" xfId="4711"/>
    <cellStyle name="Normal 4 2 2 2 4 6" xfId="7361"/>
    <cellStyle name="Normal 4 2 2 2 5" xfId="704"/>
    <cellStyle name="Normal 4 2 2 2 5 2" xfId="1721"/>
    <cellStyle name="Normal 4 2 2 2 5 2 2" xfId="3749"/>
    <cellStyle name="Normal 4 2 2 2 5 2 3" xfId="5779"/>
    <cellStyle name="Normal 4 2 2 2 5 3" xfId="2736"/>
    <cellStyle name="Normal 4 2 2 2 5 4" xfId="4763"/>
    <cellStyle name="Normal 4 2 2 2 5 5" xfId="7412"/>
    <cellStyle name="Normal 4 2 2 2 6" xfId="1152"/>
    <cellStyle name="Normal 4 2 2 2 6 2" xfId="2168"/>
    <cellStyle name="Normal 4 2 2 2 6 2 2" xfId="4196"/>
    <cellStyle name="Normal 4 2 2 2 6 2 3" xfId="6226"/>
    <cellStyle name="Normal 4 2 2 2 6 3" xfId="3183"/>
    <cellStyle name="Normal 4 2 2 2 6 4" xfId="5210"/>
    <cellStyle name="Normal 4 2 2 2 6 5" xfId="7859"/>
    <cellStyle name="Normal 4 2 2 2 7" xfId="1280"/>
    <cellStyle name="Normal 4 2 2 2 7 2" xfId="3308"/>
    <cellStyle name="Normal 4 2 2 2 7 3" xfId="5338"/>
    <cellStyle name="Normal 4 2 2 2 8" xfId="2294"/>
    <cellStyle name="Normal 4 2 2 2 9" xfId="4321"/>
    <cellStyle name="Normal 4 2 2 3" xfId="268"/>
    <cellStyle name="Normal 4 2 2 3 2" xfId="652"/>
    <cellStyle name="Normal 4 2 2 3 2 2" xfId="1101"/>
    <cellStyle name="Normal 4 2 2 3 2 2 2" xfId="2118"/>
    <cellStyle name="Normal 4 2 2 3 2 2 2 2" xfId="4146"/>
    <cellStyle name="Normal 4 2 2 3 2 2 2 3" xfId="6176"/>
    <cellStyle name="Normal 4 2 2 3 2 2 3" xfId="3133"/>
    <cellStyle name="Normal 4 2 2 3 2 2 4" xfId="5160"/>
    <cellStyle name="Normal 4 2 2 3 2 2 5" xfId="7809"/>
    <cellStyle name="Normal 4 2 2 3 2 3" xfId="1672"/>
    <cellStyle name="Normal 4 2 2 3 2 3 2" xfId="3700"/>
    <cellStyle name="Normal 4 2 2 3 2 3 3" xfId="5730"/>
    <cellStyle name="Normal 4 2 2 3 2 4" xfId="2687"/>
    <cellStyle name="Normal 4 2 2 3 2 5" xfId="4714"/>
    <cellStyle name="Normal 4 2 2 3 2 6" xfId="7364"/>
    <cellStyle name="Normal 4 2 2 3 3" xfId="733"/>
    <cellStyle name="Normal 4 2 2 3 3 2" xfId="1750"/>
    <cellStyle name="Normal 4 2 2 3 3 2 2" xfId="3778"/>
    <cellStyle name="Normal 4 2 2 3 3 2 3" xfId="5808"/>
    <cellStyle name="Normal 4 2 2 3 3 3" xfId="2765"/>
    <cellStyle name="Normal 4 2 2 3 3 4" xfId="4792"/>
    <cellStyle name="Normal 4 2 2 3 3 5" xfId="7441"/>
    <cellStyle name="Normal 4 2 2 3 4" xfId="1177"/>
    <cellStyle name="Normal 4 2 2 3 4 2" xfId="2192"/>
    <cellStyle name="Normal 4 2 2 3 4 2 2" xfId="4220"/>
    <cellStyle name="Normal 4 2 2 3 4 2 3" xfId="6250"/>
    <cellStyle name="Normal 4 2 2 3 4 3" xfId="3207"/>
    <cellStyle name="Normal 4 2 2 3 4 4" xfId="5234"/>
    <cellStyle name="Normal 4 2 2 3 4 5" xfId="7883"/>
    <cellStyle name="Normal 4 2 2 3 5" xfId="1302"/>
    <cellStyle name="Normal 4 2 2 3 5 2" xfId="3330"/>
    <cellStyle name="Normal 4 2 2 3 5 3" xfId="5360"/>
    <cellStyle name="Normal 4 2 2 3 6" xfId="2317"/>
    <cellStyle name="Normal 4 2 2 3 7" xfId="4344"/>
    <cellStyle name="Normal 4 2 2 3 8" xfId="6811"/>
    <cellStyle name="Normal 4 2 2 3 9" xfId="6994"/>
    <cellStyle name="Normal 4 2 2 4" xfId="282"/>
    <cellStyle name="Normal 4 2 2 4 2" xfId="653"/>
    <cellStyle name="Normal 4 2 2 4 2 2" xfId="1102"/>
    <cellStyle name="Normal 4 2 2 4 2 2 2" xfId="2119"/>
    <cellStyle name="Normal 4 2 2 4 2 2 2 2" xfId="4147"/>
    <cellStyle name="Normal 4 2 2 4 2 2 2 3" xfId="6177"/>
    <cellStyle name="Normal 4 2 2 4 2 2 3" xfId="3134"/>
    <cellStyle name="Normal 4 2 2 4 2 2 4" xfId="5161"/>
    <cellStyle name="Normal 4 2 2 4 2 2 5" xfId="7810"/>
    <cellStyle name="Normal 4 2 2 4 2 3" xfId="1673"/>
    <cellStyle name="Normal 4 2 2 4 2 3 2" xfId="3701"/>
    <cellStyle name="Normal 4 2 2 4 2 3 3" xfId="5731"/>
    <cellStyle name="Normal 4 2 2 4 2 4" xfId="2688"/>
    <cellStyle name="Normal 4 2 2 4 2 5" xfId="4715"/>
    <cellStyle name="Normal 4 2 2 4 2 6" xfId="6813"/>
    <cellStyle name="Normal 4 2 2 4 2 7" xfId="7365"/>
    <cellStyle name="Normal 4 2 2 4 3" xfId="748"/>
    <cellStyle name="Normal 4 2 2 4 3 2" xfId="1765"/>
    <cellStyle name="Normal 4 2 2 4 3 2 2" xfId="3793"/>
    <cellStyle name="Normal 4 2 2 4 3 2 3" xfId="5823"/>
    <cellStyle name="Normal 4 2 2 4 3 3" xfId="2780"/>
    <cellStyle name="Normal 4 2 2 4 3 4" xfId="4807"/>
    <cellStyle name="Normal 4 2 2 4 3 5" xfId="7456"/>
    <cellStyle name="Normal 4 2 2 4 4" xfId="1191"/>
    <cellStyle name="Normal 4 2 2 4 4 2" xfId="2206"/>
    <cellStyle name="Normal 4 2 2 4 4 2 2" xfId="4234"/>
    <cellStyle name="Normal 4 2 2 4 4 2 3" xfId="6264"/>
    <cellStyle name="Normal 4 2 2 4 4 3" xfId="3221"/>
    <cellStyle name="Normal 4 2 2 4 4 4" xfId="5248"/>
    <cellStyle name="Normal 4 2 2 4 4 5" xfId="7897"/>
    <cellStyle name="Normal 4 2 2 4 5" xfId="1316"/>
    <cellStyle name="Normal 4 2 2 4 5 2" xfId="3344"/>
    <cellStyle name="Normal 4 2 2 4 5 3" xfId="5374"/>
    <cellStyle name="Normal 4 2 2 4 6" xfId="2331"/>
    <cellStyle name="Normal 4 2 2 4 7" xfId="4358"/>
    <cellStyle name="Normal 4 2 2 4 8" xfId="6812"/>
    <cellStyle name="Normal 4 2 2 4 9" xfId="7008"/>
    <cellStyle name="Normal 4 2 2 5" xfId="648"/>
    <cellStyle name="Normal 4 2 2 5 2" xfId="1097"/>
    <cellStyle name="Normal 4 2 2 5 2 2" xfId="2114"/>
    <cellStyle name="Normal 4 2 2 5 2 2 2" xfId="4142"/>
    <cellStyle name="Normal 4 2 2 5 2 2 3" xfId="6172"/>
    <cellStyle name="Normal 4 2 2 5 2 3" xfId="3129"/>
    <cellStyle name="Normal 4 2 2 5 2 4" xfId="5156"/>
    <cellStyle name="Normal 4 2 2 5 2 5" xfId="7805"/>
    <cellStyle name="Normal 4 2 2 5 3" xfId="1668"/>
    <cellStyle name="Normal 4 2 2 5 3 2" xfId="3696"/>
    <cellStyle name="Normal 4 2 2 5 3 3" xfId="5726"/>
    <cellStyle name="Normal 4 2 2 5 4" xfId="2683"/>
    <cellStyle name="Normal 4 2 2 5 5" xfId="4710"/>
    <cellStyle name="Normal 4 2 2 5 6" xfId="7360"/>
    <cellStyle name="Normal 4 2 2 6" xfId="703"/>
    <cellStyle name="Normal 4 2 2 6 2" xfId="1720"/>
    <cellStyle name="Normal 4 2 2 6 2 2" xfId="3748"/>
    <cellStyle name="Normal 4 2 2 6 2 3" xfId="5778"/>
    <cellStyle name="Normal 4 2 2 6 3" xfId="2735"/>
    <cellStyle name="Normal 4 2 2 6 4" xfId="4762"/>
    <cellStyle name="Normal 4 2 2 6 5" xfId="7411"/>
    <cellStyle name="Normal 4 2 2 7" xfId="1151"/>
    <cellStyle name="Normal 4 2 2 7 2" xfId="2167"/>
    <cellStyle name="Normal 4 2 2 7 2 2" xfId="4195"/>
    <cellStyle name="Normal 4 2 2 7 2 3" xfId="6225"/>
    <cellStyle name="Normal 4 2 2 7 3" xfId="3182"/>
    <cellStyle name="Normal 4 2 2 7 4" xfId="5209"/>
    <cellStyle name="Normal 4 2 2 7 5" xfId="7858"/>
    <cellStyle name="Normal 4 2 2 8" xfId="1279"/>
    <cellStyle name="Normal 4 2 2 8 2" xfId="3307"/>
    <cellStyle name="Normal 4 2 2 8 3" xfId="5337"/>
    <cellStyle name="Normal 4 2 2 9" xfId="2293"/>
    <cellStyle name="Normal 4 2 3" xfId="214"/>
    <cellStyle name="Normal 4 2 3 10" xfId="6814"/>
    <cellStyle name="Normal 4 2 3 11" xfId="6973"/>
    <cellStyle name="Normal 4 2 3 2" xfId="270"/>
    <cellStyle name="Normal 4 2 3 2 2" xfId="655"/>
    <cellStyle name="Normal 4 2 3 2 2 2" xfId="1104"/>
    <cellStyle name="Normal 4 2 3 2 2 2 2" xfId="2121"/>
    <cellStyle name="Normal 4 2 3 2 2 2 2 2" xfId="4149"/>
    <cellStyle name="Normal 4 2 3 2 2 2 2 3" xfId="6179"/>
    <cellStyle name="Normal 4 2 3 2 2 2 3" xfId="3136"/>
    <cellStyle name="Normal 4 2 3 2 2 2 4" xfId="5163"/>
    <cellStyle name="Normal 4 2 3 2 2 2 5" xfId="7812"/>
    <cellStyle name="Normal 4 2 3 2 2 3" xfId="1675"/>
    <cellStyle name="Normal 4 2 3 2 2 3 2" xfId="3703"/>
    <cellStyle name="Normal 4 2 3 2 2 3 3" xfId="5733"/>
    <cellStyle name="Normal 4 2 3 2 2 4" xfId="2690"/>
    <cellStyle name="Normal 4 2 3 2 2 5" xfId="4717"/>
    <cellStyle name="Normal 4 2 3 2 2 6" xfId="7367"/>
    <cellStyle name="Normal 4 2 3 2 3" xfId="735"/>
    <cellStyle name="Normal 4 2 3 2 3 2" xfId="1752"/>
    <cellStyle name="Normal 4 2 3 2 3 2 2" xfId="3780"/>
    <cellStyle name="Normal 4 2 3 2 3 2 3" xfId="5810"/>
    <cellStyle name="Normal 4 2 3 2 3 3" xfId="2767"/>
    <cellStyle name="Normal 4 2 3 2 3 4" xfId="4794"/>
    <cellStyle name="Normal 4 2 3 2 3 5" xfId="7443"/>
    <cellStyle name="Normal 4 2 3 2 4" xfId="1179"/>
    <cellStyle name="Normal 4 2 3 2 4 2" xfId="2194"/>
    <cellStyle name="Normal 4 2 3 2 4 2 2" xfId="4222"/>
    <cellStyle name="Normal 4 2 3 2 4 2 3" xfId="6252"/>
    <cellStyle name="Normal 4 2 3 2 4 3" xfId="3209"/>
    <cellStyle name="Normal 4 2 3 2 4 4" xfId="5236"/>
    <cellStyle name="Normal 4 2 3 2 4 5" xfId="7885"/>
    <cellStyle name="Normal 4 2 3 2 5" xfId="1304"/>
    <cellStyle name="Normal 4 2 3 2 5 2" xfId="3332"/>
    <cellStyle name="Normal 4 2 3 2 5 3" xfId="5362"/>
    <cellStyle name="Normal 4 2 3 2 6" xfId="2319"/>
    <cellStyle name="Normal 4 2 3 2 7" xfId="4346"/>
    <cellStyle name="Normal 4 2 3 2 8" xfId="6815"/>
    <cellStyle name="Normal 4 2 3 2 9" xfId="6996"/>
    <cellStyle name="Normal 4 2 3 3" xfId="284"/>
    <cellStyle name="Normal 4 2 3 3 2" xfId="656"/>
    <cellStyle name="Normal 4 2 3 3 2 2" xfId="1105"/>
    <cellStyle name="Normal 4 2 3 3 2 2 2" xfId="2122"/>
    <cellStyle name="Normal 4 2 3 3 2 2 2 2" xfId="4150"/>
    <cellStyle name="Normal 4 2 3 3 2 2 2 3" xfId="6180"/>
    <cellStyle name="Normal 4 2 3 3 2 2 3" xfId="3137"/>
    <cellStyle name="Normal 4 2 3 3 2 2 4" xfId="5164"/>
    <cellStyle name="Normal 4 2 3 3 2 2 5" xfId="7813"/>
    <cellStyle name="Normal 4 2 3 3 2 3" xfId="1676"/>
    <cellStyle name="Normal 4 2 3 3 2 3 2" xfId="3704"/>
    <cellStyle name="Normal 4 2 3 3 2 3 3" xfId="5734"/>
    <cellStyle name="Normal 4 2 3 3 2 4" xfId="2691"/>
    <cellStyle name="Normal 4 2 3 3 2 5" xfId="4718"/>
    <cellStyle name="Normal 4 2 3 3 2 6" xfId="6817"/>
    <cellStyle name="Normal 4 2 3 3 2 7" xfId="7368"/>
    <cellStyle name="Normal 4 2 3 3 3" xfId="750"/>
    <cellStyle name="Normal 4 2 3 3 3 2" xfId="1767"/>
    <cellStyle name="Normal 4 2 3 3 3 2 2" xfId="3795"/>
    <cellStyle name="Normal 4 2 3 3 3 2 3" xfId="5825"/>
    <cellStyle name="Normal 4 2 3 3 3 3" xfId="2782"/>
    <cellStyle name="Normal 4 2 3 3 3 4" xfId="4809"/>
    <cellStyle name="Normal 4 2 3 3 3 5" xfId="7458"/>
    <cellStyle name="Normal 4 2 3 3 4" xfId="1193"/>
    <cellStyle name="Normal 4 2 3 3 4 2" xfId="2208"/>
    <cellStyle name="Normal 4 2 3 3 4 2 2" xfId="4236"/>
    <cellStyle name="Normal 4 2 3 3 4 2 3" xfId="6266"/>
    <cellStyle name="Normal 4 2 3 3 4 3" xfId="3223"/>
    <cellStyle name="Normal 4 2 3 3 4 4" xfId="5250"/>
    <cellStyle name="Normal 4 2 3 3 4 5" xfId="7899"/>
    <cellStyle name="Normal 4 2 3 3 5" xfId="1318"/>
    <cellStyle name="Normal 4 2 3 3 5 2" xfId="3346"/>
    <cellStyle name="Normal 4 2 3 3 5 3" xfId="5376"/>
    <cellStyle name="Normal 4 2 3 3 6" xfId="2333"/>
    <cellStyle name="Normal 4 2 3 3 7" xfId="4360"/>
    <cellStyle name="Normal 4 2 3 3 8" xfId="6816"/>
    <cellStyle name="Normal 4 2 3 3 9" xfId="7010"/>
    <cellStyle name="Normal 4 2 3 4" xfId="654"/>
    <cellStyle name="Normal 4 2 3 4 2" xfId="1103"/>
    <cellStyle name="Normal 4 2 3 4 2 2" xfId="2120"/>
    <cellStyle name="Normal 4 2 3 4 2 2 2" xfId="4148"/>
    <cellStyle name="Normal 4 2 3 4 2 2 3" xfId="6178"/>
    <cellStyle name="Normal 4 2 3 4 2 3" xfId="3135"/>
    <cellStyle name="Normal 4 2 3 4 2 4" xfId="5162"/>
    <cellStyle name="Normal 4 2 3 4 2 5" xfId="7811"/>
    <cellStyle name="Normal 4 2 3 4 3" xfId="1674"/>
    <cellStyle name="Normal 4 2 3 4 3 2" xfId="3702"/>
    <cellStyle name="Normal 4 2 3 4 3 3" xfId="5732"/>
    <cellStyle name="Normal 4 2 3 4 4" xfId="2689"/>
    <cellStyle name="Normal 4 2 3 4 5" xfId="4716"/>
    <cellStyle name="Normal 4 2 3 4 6" xfId="7366"/>
    <cellStyle name="Normal 4 2 3 5" xfId="705"/>
    <cellStyle name="Normal 4 2 3 5 2" xfId="1722"/>
    <cellStyle name="Normal 4 2 3 5 2 2" xfId="3750"/>
    <cellStyle name="Normal 4 2 3 5 2 3" xfId="5780"/>
    <cellStyle name="Normal 4 2 3 5 3" xfId="2737"/>
    <cellStyle name="Normal 4 2 3 5 4" xfId="4764"/>
    <cellStyle name="Normal 4 2 3 5 5" xfId="7413"/>
    <cellStyle name="Normal 4 2 3 6" xfId="1153"/>
    <cellStyle name="Normal 4 2 3 6 2" xfId="2169"/>
    <cellStyle name="Normal 4 2 3 6 2 2" xfId="4197"/>
    <cellStyle name="Normal 4 2 3 6 2 3" xfId="6227"/>
    <cellStyle name="Normal 4 2 3 6 3" xfId="3184"/>
    <cellStyle name="Normal 4 2 3 6 4" xfId="5211"/>
    <cellStyle name="Normal 4 2 3 6 5" xfId="7860"/>
    <cellStyle name="Normal 4 2 3 7" xfId="1281"/>
    <cellStyle name="Normal 4 2 3 7 2" xfId="3309"/>
    <cellStyle name="Normal 4 2 3 7 3" xfId="5339"/>
    <cellStyle name="Normal 4 2 3 8" xfId="2295"/>
    <cellStyle name="Normal 4 2 3 9" xfId="4322"/>
    <cellStyle name="Normal 4 2 4" xfId="267"/>
    <cellStyle name="Normal 4 2 4 2" xfId="657"/>
    <cellStyle name="Normal 4 2 4 2 2" xfId="1106"/>
    <cellStyle name="Normal 4 2 4 2 2 2" xfId="2123"/>
    <cellStyle name="Normal 4 2 4 2 2 2 2" xfId="4151"/>
    <cellStyle name="Normal 4 2 4 2 2 2 3" xfId="6181"/>
    <cellStyle name="Normal 4 2 4 2 2 3" xfId="3138"/>
    <cellStyle name="Normal 4 2 4 2 2 4" xfId="5165"/>
    <cellStyle name="Normal 4 2 4 2 2 5" xfId="7814"/>
    <cellStyle name="Normal 4 2 4 2 3" xfId="1677"/>
    <cellStyle name="Normal 4 2 4 2 3 2" xfId="3705"/>
    <cellStyle name="Normal 4 2 4 2 3 3" xfId="5735"/>
    <cellStyle name="Normal 4 2 4 2 4" xfId="2692"/>
    <cellStyle name="Normal 4 2 4 2 5" xfId="4719"/>
    <cellStyle name="Normal 4 2 4 2 6" xfId="6819"/>
    <cellStyle name="Normal 4 2 4 2 7" xfId="7369"/>
    <cellStyle name="Normal 4 2 4 3" xfId="732"/>
    <cellStyle name="Normal 4 2 4 3 2" xfId="1749"/>
    <cellStyle name="Normal 4 2 4 3 2 2" xfId="3777"/>
    <cellStyle name="Normal 4 2 4 3 2 3" xfId="5807"/>
    <cellStyle name="Normal 4 2 4 3 3" xfId="2764"/>
    <cellStyle name="Normal 4 2 4 3 4" xfId="4791"/>
    <cellStyle name="Normal 4 2 4 3 5" xfId="6820"/>
    <cellStyle name="Normal 4 2 4 3 6" xfId="7440"/>
    <cellStyle name="Normal 4 2 4 4" xfId="1176"/>
    <cellStyle name="Normal 4 2 4 4 2" xfId="2191"/>
    <cellStyle name="Normal 4 2 4 4 2 2" xfId="4219"/>
    <cellStyle name="Normal 4 2 4 4 2 3" xfId="6249"/>
    <cellStyle name="Normal 4 2 4 4 3" xfId="3206"/>
    <cellStyle name="Normal 4 2 4 4 4" xfId="5233"/>
    <cellStyle name="Normal 4 2 4 4 5" xfId="6821"/>
    <cellStyle name="Normal 4 2 4 4 6" xfId="7882"/>
    <cellStyle name="Normal 4 2 4 5" xfId="1301"/>
    <cellStyle name="Normal 4 2 4 5 2" xfId="3329"/>
    <cellStyle name="Normal 4 2 4 5 3" xfId="5359"/>
    <cellStyle name="Normal 4 2 4 6" xfId="2316"/>
    <cellStyle name="Normal 4 2 4 7" xfId="4343"/>
    <cellStyle name="Normal 4 2 4 8" xfId="6818"/>
    <cellStyle name="Normal 4 2 4 9" xfId="6993"/>
    <cellStyle name="Normal 4 2 5" xfId="281"/>
    <cellStyle name="Normal 4 2 5 2" xfId="658"/>
    <cellStyle name="Normal 4 2 5 2 2" xfId="1107"/>
    <cellStyle name="Normal 4 2 5 2 2 2" xfId="2124"/>
    <cellStyle name="Normal 4 2 5 2 2 2 2" xfId="4152"/>
    <cellStyle name="Normal 4 2 5 2 2 2 3" xfId="6182"/>
    <cellStyle name="Normal 4 2 5 2 2 3" xfId="3139"/>
    <cellStyle name="Normal 4 2 5 2 2 4" xfId="5166"/>
    <cellStyle name="Normal 4 2 5 2 2 5" xfId="7815"/>
    <cellStyle name="Normal 4 2 5 2 3" xfId="1678"/>
    <cellStyle name="Normal 4 2 5 2 3 2" xfId="3706"/>
    <cellStyle name="Normal 4 2 5 2 3 3" xfId="5736"/>
    <cellStyle name="Normal 4 2 5 2 4" xfId="2693"/>
    <cellStyle name="Normal 4 2 5 2 5" xfId="4720"/>
    <cellStyle name="Normal 4 2 5 2 6" xfId="7370"/>
    <cellStyle name="Normal 4 2 5 3" xfId="747"/>
    <cellStyle name="Normal 4 2 5 3 2" xfId="1764"/>
    <cellStyle name="Normal 4 2 5 3 2 2" xfId="3792"/>
    <cellStyle name="Normal 4 2 5 3 2 3" xfId="5822"/>
    <cellStyle name="Normal 4 2 5 3 3" xfId="2779"/>
    <cellStyle name="Normal 4 2 5 3 4" xfId="4806"/>
    <cellStyle name="Normal 4 2 5 3 5" xfId="7455"/>
    <cellStyle name="Normal 4 2 5 4" xfId="1190"/>
    <cellStyle name="Normal 4 2 5 4 2" xfId="2205"/>
    <cellStyle name="Normal 4 2 5 4 2 2" xfId="4233"/>
    <cellStyle name="Normal 4 2 5 4 2 3" xfId="6263"/>
    <cellStyle name="Normal 4 2 5 4 3" xfId="3220"/>
    <cellStyle name="Normal 4 2 5 4 4" xfId="5247"/>
    <cellStyle name="Normal 4 2 5 4 5" xfId="7896"/>
    <cellStyle name="Normal 4 2 5 5" xfId="1315"/>
    <cellStyle name="Normal 4 2 5 5 2" xfId="3343"/>
    <cellStyle name="Normal 4 2 5 5 3" xfId="5373"/>
    <cellStyle name="Normal 4 2 5 6" xfId="2330"/>
    <cellStyle name="Normal 4 2 5 7" xfId="4357"/>
    <cellStyle name="Normal 4 2 5 8" xfId="6822"/>
    <cellStyle name="Normal 4 2 5 9" xfId="7007"/>
    <cellStyle name="Normal 4 2 6" xfId="647"/>
    <cellStyle name="Normal 4 2 6 2" xfId="1096"/>
    <cellStyle name="Normal 4 2 6 2 2" xfId="2113"/>
    <cellStyle name="Normal 4 2 6 2 2 2" xfId="4141"/>
    <cellStyle name="Normal 4 2 6 2 2 3" xfId="6171"/>
    <cellStyle name="Normal 4 2 6 2 3" xfId="3128"/>
    <cellStyle name="Normal 4 2 6 2 4" xfId="5155"/>
    <cellStyle name="Normal 4 2 6 2 5" xfId="7804"/>
    <cellStyle name="Normal 4 2 6 3" xfId="1667"/>
    <cellStyle name="Normal 4 2 6 3 2" xfId="3695"/>
    <cellStyle name="Normal 4 2 6 3 3" xfId="5725"/>
    <cellStyle name="Normal 4 2 6 4" xfId="2682"/>
    <cellStyle name="Normal 4 2 6 5" xfId="4709"/>
    <cellStyle name="Normal 4 2 6 6" xfId="6823"/>
    <cellStyle name="Normal 4 2 6 7" xfId="7359"/>
    <cellStyle name="Normal 4 2 7" xfId="702"/>
    <cellStyle name="Normal 4 2 7 2" xfId="1719"/>
    <cellStyle name="Normal 4 2 7 2 2" xfId="3747"/>
    <cellStyle name="Normal 4 2 7 2 3" xfId="5777"/>
    <cellStyle name="Normal 4 2 7 3" xfId="2734"/>
    <cellStyle name="Normal 4 2 7 4" xfId="4761"/>
    <cellStyle name="Normal 4 2 7 5" xfId="7410"/>
    <cellStyle name="Normal 4 2 8" xfId="1150"/>
    <cellStyle name="Normal 4 2 8 2" xfId="2166"/>
    <cellStyle name="Normal 4 2 8 2 2" xfId="4194"/>
    <cellStyle name="Normal 4 2 8 2 3" xfId="6224"/>
    <cellStyle name="Normal 4 2 8 3" xfId="3181"/>
    <cellStyle name="Normal 4 2 8 4" xfId="5208"/>
    <cellStyle name="Normal 4 2 8 5" xfId="7857"/>
    <cellStyle name="Normal 4 2 9" xfId="1278"/>
    <cellStyle name="Normal 4 2 9 2" xfId="3306"/>
    <cellStyle name="Normal 4 2 9 3" xfId="5336"/>
    <cellStyle name="Normal 4 3" xfId="215"/>
    <cellStyle name="Normal 4 3 10" xfId="2296"/>
    <cellStyle name="Normal 4 3 11" xfId="4323"/>
    <cellStyle name="Normal 4 3 12" xfId="6824"/>
    <cellStyle name="Normal 4 3 13" xfId="6974"/>
    <cellStyle name="Normal 4 3 2" xfId="216"/>
    <cellStyle name="Normal 4 3 2 10" xfId="4324"/>
    <cellStyle name="Normal 4 3 2 11" xfId="6825"/>
    <cellStyle name="Normal 4 3 2 12" xfId="6975"/>
    <cellStyle name="Normal 4 3 2 2" xfId="217"/>
    <cellStyle name="Normal 4 3 2 2 10" xfId="6826"/>
    <cellStyle name="Normal 4 3 2 2 11" xfId="6976"/>
    <cellStyle name="Normal 4 3 2 2 2" xfId="273"/>
    <cellStyle name="Normal 4 3 2 2 2 2" xfId="662"/>
    <cellStyle name="Normal 4 3 2 2 2 2 2" xfId="1111"/>
    <cellStyle name="Normal 4 3 2 2 2 2 2 2" xfId="2128"/>
    <cellStyle name="Normal 4 3 2 2 2 2 2 2 2" xfId="4156"/>
    <cellStyle name="Normal 4 3 2 2 2 2 2 2 3" xfId="6186"/>
    <cellStyle name="Normal 4 3 2 2 2 2 2 3" xfId="3143"/>
    <cellStyle name="Normal 4 3 2 2 2 2 2 4" xfId="5170"/>
    <cellStyle name="Normal 4 3 2 2 2 2 2 5" xfId="7819"/>
    <cellStyle name="Normal 4 3 2 2 2 2 3" xfId="1682"/>
    <cellStyle name="Normal 4 3 2 2 2 2 3 2" xfId="3710"/>
    <cellStyle name="Normal 4 3 2 2 2 2 3 3" xfId="5740"/>
    <cellStyle name="Normal 4 3 2 2 2 2 4" xfId="2697"/>
    <cellStyle name="Normal 4 3 2 2 2 2 5" xfId="4724"/>
    <cellStyle name="Normal 4 3 2 2 2 2 6" xfId="7374"/>
    <cellStyle name="Normal 4 3 2 2 2 3" xfId="738"/>
    <cellStyle name="Normal 4 3 2 2 2 3 2" xfId="1755"/>
    <cellStyle name="Normal 4 3 2 2 2 3 2 2" xfId="3783"/>
    <cellStyle name="Normal 4 3 2 2 2 3 2 3" xfId="5813"/>
    <cellStyle name="Normal 4 3 2 2 2 3 3" xfId="2770"/>
    <cellStyle name="Normal 4 3 2 2 2 3 4" xfId="4797"/>
    <cellStyle name="Normal 4 3 2 2 2 3 5" xfId="7446"/>
    <cellStyle name="Normal 4 3 2 2 2 4" xfId="1182"/>
    <cellStyle name="Normal 4 3 2 2 2 4 2" xfId="2197"/>
    <cellStyle name="Normal 4 3 2 2 2 4 2 2" xfId="4225"/>
    <cellStyle name="Normal 4 3 2 2 2 4 2 3" xfId="6255"/>
    <cellStyle name="Normal 4 3 2 2 2 4 3" xfId="3212"/>
    <cellStyle name="Normal 4 3 2 2 2 4 4" xfId="5239"/>
    <cellStyle name="Normal 4 3 2 2 2 4 5" xfId="7888"/>
    <cellStyle name="Normal 4 3 2 2 2 5" xfId="1307"/>
    <cellStyle name="Normal 4 3 2 2 2 5 2" xfId="3335"/>
    <cellStyle name="Normal 4 3 2 2 2 5 3" xfId="5365"/>
    <cellStyle name="Normal 4 3 2 2 2 6" xfId="2322"/>
    <cellStyle name="Normal 4 3 2 2 2 7" xfId="4349"/>
    <cellStyle name="Normal 4 3 2 2 2 8" xfId="6827"/>
    <cellStyle name="Normal 4 3 2 2 2 9" xfId="6999"/>
    <cellStyle name="Normal 4 3 2 2 3" xfId="287"/>
    <cellStyle name="Normal 4 3 2 2 3 2" xfId="663"/>
    <cellStyle name="Normal 4 3 2 2 3 2 2" xfId="1112"/>
    <cellStyle name="Normal 4 3 2 2 3 2 2 2" xfId="2129"/>
    <cellStyle name="Normal 4 3 2 2 3 2 2 2 2" xfId="4157"/>
    <cellStyle name="Normal 4 3 2 2 3 2 2 2 3" xfId="6187"/>
    <cellStyle name="Normal 4 3 2 2 3 2 2 3" xfId="3144"/>
    <cellStyle name="Normal 4 3 2 2 3 2 2 4" xfId="5171"/>
    <cellStyle name="Normal 4 3 2 2 3 2 2 5" xfId="7820"/>
    <cellStyle name="Normal 4 3 2 2 3 2 3" xfId="1683"/>
    <cellStyle name="Normal 4 3 2 2 3 2 3 2" xfId="3711"/>
    <cellStyle name="Normal 4 3 2 2 3 2 3 3" xfId="5741"/>
    <cellStyle name="Normal 4 3 2 2 3 2 4" xfId="2698"/>
    <cellStyle name="Normal 4 3 2 2 3 2 5" xfId="4725"/>
    <cellStyle name="Normal 4 3 2 2 3 2 6" xfId="6829"/>
    <cellStyle name="Normal 4 3 2 2 3 2 7" xfId="7375"/>
    <cellStyle name="Normal 4 3 2 2 3 3" xfId="753"/>
    <cellStyle name="Normal 4 3 2 2 3 3 2" xfId="1770"/>
    <cellStyle name="Normal 4 3 2 2 3 3 2 2" xfId="3798"/>
    <cellStyle name="Normal 4 3 2 2 3 3 2 3" xfId="5828"/>
    <cellStyle name="Normal 4 3 2 2 3 3 3" xfId="2785"/>
    <cellStyle name="Normal 4 3 2 2 3 3 4" xfId="4812"/>
    <cellStyle name="Normal 4 3 2 2 3 3 5" xfId="7461"/>
    <cellStyle name="Normal 4 3 2 2 3 4" xfId="1196"/>
    <cellStyle name="Normal 4 3 2 2 3 4 2" xfId="2211"/>
    <cellStyle name="Normal 4 3 2 2 3 4 2 2" xfId="4239"/>
    <cellStyle name="Normal 4 3 2 2 3 4 2 3" xfId="6269"/>
    <cellStyle name="Normal 4 3 2 2 3 4 3" xfId="3226"/>
    <cellStyle name="Normal 4 3 2 2 3 4 4" xfId="5253"/>
    <cellStyle name="Normal 4 3 2 2 3 4 5" xfId="7902"/>
    <cellStyle name="Normal 4 3 2 2 3 5" xfId="1321"/>
    <cellStyle name="Normal 4 3 2 2 3 5 2" xfId="3349"/>
    <cellStyle name="Normal 4 3 2 2 3 5 3" xfId="5379"/>
    <cellStyle name="Normal 4 3 2 2 3 6" xfId="2336"/>
    <cellStyle name="Normal 4 3 2 2 3 7" xfId="4363"/>
    <cellStyle name="Normal 4 3 2 2 3 8" xfId="6828"/>
    <cellStyle name="Normal 4 3 2 2 3 9" xfId="7013"/>
    <cellStyle name="Normal 4 3 2 2 4" xfId="661"/>
    <cellStyle name="Normal 4 3 2 2 4 2" xfId="1110"/>
    <cellStyle name="Normal 4 3 2 2 4 2 2" xfId="2127"/>
    <cellStyle name="Normal 4 3 2 2 4 2 2 2" xfId="4155"/>
    <cellStyle name="Normal 4 3 2 2 4 2 2 3" xfId="6185"/>
    <cellStyle name="Normal 4 3 2 2 4 2 3" xfId="3142"/>
    <cellStyle name="Normal 4 3 2 2 4 2 4" xfId="5169"/>
    <cellStyle name="Normal 4 3 2 2 4 2 5" xfId="7818"/>
    <cellStyle name="Normal 4 3 2 2 4 3" xfId="1681"/>
    <cellStyle name="Normal 4 3 2 2 4 3 2" xfId="3709"/>
    <cellStyle name="Normal 4 3 2 2 4 3 3" xfId="5739"/>
    <cellStyle name="Normal 4 3 2 2 4 4" xfId="2696"/>
    <cellStyle name="Normal 4 3 2 2 4 5" xfId="4723"/>
    <cellStyle name="Normal 4 3 2 2 4 6" xfId="7373"/>
    <cellStyle name="Normal 4 3 2 2 5" xfId="708"/>
    <cellStyle name="Normal 4 3 2 2 5 2" xfId="1725"/>
    <cellStyle name="Normal 4 3 2 2 5 2 2" xfId="3753"/>
    <cellStyle name="Normal 4 3 2 2 5 2 3" xfId="5783"/>
    <cellStyle name="Normal 4 3 2 2 5 3" xfId="2740"/>
    <cellStyle name="Normal 4 3 2 2 5 4" xfId="4767"/>
    <cellStyle name="Normal 4 3 2 2 5 5" xfId="7416"/>
    <cellStyle name="Normal 4 3 2 2 6" xfId="1156"/>
    <cellStyle name="Normal 4 3 2 2 6 2" xfId="2172"/>
    <cellStyle name="Normal 4 3 2 2 6 2 2" xfId="4200"/>
    <cellStyle name="Normal 4 3 2 2 6 2 3" xfId="6230"/>
    <cellStyle name="Normal 4 3 2 2 6 3" xfId="3187"/>
    <cellStyle name="Normal 4 3 2 2 6 4" xfId="5214"/>
    <cellStyle name="Normal 4 3 2 2 6 5" xfId="7863"/>
    <cellStyle name="Normal 4 3 2 2 7" xfId="1284"/>
    <cellStyle name="Normal 4 3 2 2 7 2" xfId="3312"/>
    <cellStyle name="Normal 4 3 2 2 7 3" xfId="5342"/>
    <cellStyle name="Normal 4 3 2 2 8" xfId="2298"/>
    <cellStyle name="Normal 4 3 2 2 9" xfId="4325"/>
    <cellStyle name="Normal 4 3 2 3" xfId="272"/>
    <cellStyle name="Normal 4 3 2 3 2" xfId="664"/>
    <cellStyle name="Normal 4 3 2 3 2 2" xfId="1113"/>
    <cellStyle name="Normal 4 3 2 3 2 2 2" xfId="2130"/>
    <cellStyle name="Normal 4 3 2 3 2 2 2 2" xfId="4158"/>
    <cellStyle name="Normal 4 3 2 3 2 2 2 3" xfId="6188"/>
    <cellStyle name="Normal 4 3 2 3 2 2 3" xfId="3145"/>
    <cellStyle name="Normal 4 3 2 3 2 2 4" xfId="5172"/>
    <cellStyle name="Normal 4 3 2 3 2 2 5" xfId="7821"/>
    <cellStyle name="Normal 4 3 2 3 2 3" xfId="1684"/>
    <cellStyle name="Normal 4 3 2 3 2 3 2" xfId="3712"/>
    <cellStyle name="Normal 4 3 2 3 2 3 3" xfId="5742"/>
    <cellStyle name="Normal 4 3 2 3 2 4" xfId="2699"/>
    <cellStyle name="Normal 4 3 2 3 2 5" xfId="4726"/>
    <cellStyle name="Normal 4 3 2 3 2 6" xfId="7376"/>
    <cellStyle name="Normal 4 3 2 3 3" xfId="737"/>
    <cellStyle name="Normal 4 3 2 3 3 2" xfId="1754"/>
    <cellStyle name="Normal 4 3 2 3 3 2 2" xfId="3782"/>
    <cellStyle name="Normal 4 3 2 3 3 2 3" xfId="5812"/>
    <cellStyle name="Normal 4 3 2 3 3 3" xfId="2769"/>
    <cellStyle name="Normal 4 3 2 3 3 4" xfId="4796"/>
    <cellStyle name="Normal 4 3 2 3 3 5" xfId="7445"/>
    <cellStyle name="Normal 4 3 2 3 4" xfId="1181"/>
    <cellStyle name="Normal 4 3 2 3 4 2" xfId="2196"/>
    <cellStyle name="Normal 4 3 2 3 4 2 2" xfId="4224"/>
    <cellStyle name="Normal 4 3 2 3 4 2 3" xfId="6254"/>
    <cellStyle name="Normal 4 3 2 3 4 3" xfId="3211"/>
    <cellStyle name="Normal 4 3 2 3 4 4" xfId="5238"/>
    <cellStyle name="Normal 4 3 2 3 4 5" xfId="7887"/>
    <cellStyle name="Normal 4 3 2 3 5" xfId="1306"/>
    <cellStyle name="Normal 4 3 2 3 5 2" xfId="3334"/>
    <cellStyle name="Normal 4 3 2 3 5 3" xfId="5364"/>
    <cellStyle name="Normal 4 3 2 3 6" xfId="2321"/>
    <cellStyle name="Normal 4 3 2 3 7" xfId="4348"/>
    <cellStyle name="Normal 4 3 2 3 8" xfId="6830"/>
    <cellStyle name="Normal 4 3 2 3 9" xfId="6998"/>
    <cellStyle name="Normal 4 3 2 4" xfId="286"/>
    <cellStyle name="Normal 4 3 2 4 2" xfId="665"/>
    <cellStyle name="Normal 4 3 2 4 2 2" xfId="1114"/>
    <cellStyle name="Normal 4 3 2 4 2 2 2" xfId="2131"/>
    <cellStyle name="Normal 4 3 2 4 2 2 2 2" xfId="4159"/>
    <cellStyle name="Normal 4 3 2 4 2 2 2 3" xfId="6189"/>
    <cellStyle name="Normal 4 3 2 4 2 2 3" xfId="3146"/>
    <cellStyle name="Normal 4 3 2 4 2 2 4" xfId="5173"/>
    <cellStyle name="Normal 4 3 2 4 2 2 5" xfId="7822"/>
    <cellStyle name="Normal 4 3 2 4 2 3" xfId="1685"/>
    <cellStyle name="Normal 4 3 2 4 2 3 2" xfId="3713"/>
    <cellStyle name="Normal 4 3 2 4 2 3 3" xfId="5743"/>
    <cellStyle name="Normal 4 3 2 4 2 4" xfId="2700"/>
    <cellStyle name="Normal 4 3 2 4 2 5" xfId="4727"/>
    <cellStyle name="Normal 4 3 2 4 2 6" xfId="6832"/>
    <cellStyle name="Normal 4 3 2 4 2 7" xfId="7377"/>
    <cellStyle name="Normal 4 3 2 4 3" xfId="752"/>
    <cellStyle name="Normal 4 3 2 4 3 2" xfId="1769"/>
    <cellStyle name="Normal 4 3 2 4 3 2 2" xfId="3797"/>
    <cellStyle name="Normal 4 3 2 4 3 2 3" xfId="5827"/>
    <cellStyle name="Normal 4 3 2 4 3 3" xfId="2784"/>
    <cellStyle name="Normal 4 3 2 4 3 4" xfId="4811"/>
    <cellStyle name="Normal 4 3 2 4 3 5" xfId="7460"/>
    <cellStyle name="Normal 4 3 2 4 4" xfId="1195"/>
    <cellStyle name="Normal 4 3 2 4 4 2" xfId="2210"/>
    <cellStyle name="Normal 4 3 2 4 4 2 2" xfId="4238"/>
    <cellStyle name="Normal 4 3 2 4 4 2 3" xfId="6268"/>
    <cellStyle name="Normal 4 3 2 4 4 3" xfId="3225"/>
    <cellStyle name="Normal 4 3 2 4 4 4" xfId="5252"/>
    <cellStyle name="Normal 4 3 2 4 4 5" xfId="7901"/>
    <cellStyle name="Normal 4 3 2 4 5" xfId="1320"/>
    <cellStyle name="Normal 4 3 2 4 5 2" xfId="3348"/>
    <cellStyle name="Normal 4 3 2 4 5 3" xfId="5378"/>
    <cellStyle name="Normal 4 3 2 4 6" xfId="2335"/>
    <cellStyle name="Normal 4 3 2 4 7" xfId="4362"/>
    <cellStyle name="Normal 4 3 2 4 8" xfId="6831"/>
    <cellStyle name="Normal 4 3 2 4 9" xfId="7012"/>
    <cellStyle name="Normal 4 3 2 5" xfId="660"/>
    <cellStyle name="Normal 4 3 2 5 2" xfId="1109"/>
    <cellStyle name="Normal 4 3 2 5 2 2" xfId="2126"/>
    <cellStyle name="Normal 4 3 2 5 2 2 2" xfId="4154"/>
    <cellStyle name="Normal 4 3 2 5 2 2 3" xfId="6184"/>
    <cellStyle name="Normal 4 3 2 5 2 3" xfId="3141"/>
    <cellStyle name="Normal 4 3 2 5 2 4" xfId="5168"/>
    <cellStyle name="Normal 4 3 2 5 2 5" xfId="7817"/>
    <cellStyle name="Normal 4 3 2 5 3" xfId="1680"/>
    <cellStyle name="Normal 4 3 2 5 3 2" xfId="3708"/>
    <cellStyle name="Normal 4 3 2 5 3 3" xfId="5738"/>
    <cellStyle name="Normal 4 3 2 5 4" xfId="2695"/>
    <cellStyle name="Normal 4 3 2 5 5" xfId="4722"/>
    <cellStyle name="Normal 4 3 2 5 6" xfId="7372"/>
    <cellStyle name="Normal 4 3 2 6" xfId="707"/>
    <cellStyle name="Normal 4 3 2 6 2" xfId="1724"/>
    <cellStyle name="Normal 4 3 2 6 2 2" xfId="3752"/>
    <cellStyle name="Normal 4 3 2 6 2 3" xfId="5782"/>
    <cellStyle name="Normal 4 3 2 6 3" xfId="2739"/>
    <cellStyle name="Normal 4 3 2 6 4" xfId="4766"/>
    <cellStyle name="Normal 4 3 2 6 5" xfId="7415"/>
    <cellStyle name="Normal 4 3 2 7" xfId="1155"/>
    <cellStyle name="Normal 4 3 2 7 2" xfId="2171"/>
    <cellStyle name="Normal 4 3 2 7 2 2" xfId="4199"/>
    <cellStyle name="Normal 4 3 2 7 2 3" xfId="6229"/>
    <cellStyle name="Normal 4 3 2 7 3" xfId="3186"/>
    <cellStyle name="Normal 4 3 2 7 4" xfId="5213"/>
    <cellStyle name="Normal 4 3 2 7 5" xfId="7862"/>
    <cellStyle name="Normal 4 3 2 8" xfId="1283"/>
    <cellStyle name="Normal 4 3 2 8 2" xfId="3311"/>
    <cellStyle name="Normal 4 3 2 8 3" xfId="5341"/>
    <cellStyle name="Normal 4 3 2 9" xfId="2297"/>
    <cellStyle name="Normal 4 3 3" xfId="218"/>
    <cellStyle name="Normal 4 3 3 10" xfId="6833"/>
    <cellStyle name="Normal 4 3 3 11" xfId="6977"/>
    <cellStyle name="Normal 4 3 3 2" xfId="274"/>
    <cellStyle name="Normal 4 3 3 2 2" xfId="667"/>
    <cellStyle name="Normal 4 3 3 2 2 2" xfId="1116"/>
    <cellStyle name="Normal 4 3 3 2 2 2 2" xfId="2133"/>
    <cellStyle name="Normal 4 3 3 2 2 2 2 2" xfId="4161"/>
    <cellStyle name="Normal 4 3 3 2 2 2 2 3" xfId="6191"/>
    <cellStyle name="Normal 4 3 3 2 2 2 3" xfId="3148"/>
    <cellStyle name="Normal 4 3 3 2 2 2 4" xfId="5175"/>
    <cellStyle name="Normal 4 3 3 2 2 2 5" xfId="7824"/>
    <cellStyle name="Normal 4 3 3 2 2 3" xfId="1687"/>
    <cellStyle name="Normal 4 3 3 2 2 3 2" xfId="3715"/>
    <cellStyle name="Normal 4 3 3 2 2 3 3" xfId="5745"/>
    <cellStyle name="Normal 4 3 3 2 2 4" xfId="2702"/>
    <cellStyle name="Normal 4 3 3 2 2 5" xfId="4729"/>
    <cellStyle name="Normal 4 3 3 2 2 6" xfId="7379"/>
    <cellStyle name="Normal 4 3 3 2 3" xfId="739"/>
    <cellStyle name="Normal 4 3 3 2 3 2" xfId="1756"/>
    <cellStyle name="Normal 4 3 3 2 3 2 2" xfId="3784"/>
    <cellStyle name="Normal 4 3 3 2 3 2 3" xfId="5814"/>
    <cellStyle name="Normal 4 3 3 2 3 3" xfId="2771"/>
    <cellStyle name="Normal 4 3 3 2 3 4" xfId="4798"/>
    <cellStyle name="Normal 4 3 3 2 3 5" xfId="7447"/>
    <cellStyle name="Normal 4 3 3 2 4" xfId="1183"/>
    <cellStyle name="Normal 4 3 3 2 4 2" xfId="2198"/>
    <cellStyle name="Normal 4 3 3 2 4 2 2" xfId="4226"/>
    <cellStyle name="Normal 4 3 3 2 4 2 3" xfId="6256"/>
    <cellStyle name="Normal 4 3 3 2 4 3" xfId="3213"/>
    <cellStyle name="Normal 4 3 3 2 4 4" xfId="5240"/>
    <cellStyle name="Normal 4 3 3 2 4 5" xfId="7889"/>
    <cellStyle name="Normal 4 3 3 2 5" xfId="1308"/>
    <cellStyle name="Normal 4 3 3 2 5 2" xfId="3336"/>
    <cellStyle name="Normal 4 3 3 2 5 3" xfId="5366"/>
    <cellStyle name="Normal 4 3 3 2 6" xfId="2323"/>
    <cellStyle name="Normal 4 3 3 2 7" xfId="4350"/>
    <cellStyle name="Normal 4 3 3 2 8" xfId="6834"/>
    <cellStyle name="Normal 4 3 3 2 9" xfId="7000"/>
    <cellStyle name="Normal 4 3 3 3" xfId="288"/>
    <cellStyle name="Normal 4 3 3 3 2" xfId="668"/>
    <cellStyle name="Normal 4 3 3 3 2 2" xfId="1117"/>
    <cellStyle name="Normal 4 3 3 3 2 2 2" xfId="2134"/>
    <cellStyle name="Normal 4 3 3 3 2 2 2 2" xfId="4162"/>
    <cellStyle name="Normal 4 3 3 3 2 2 2 3" xfId="6192"/>
    <cellStyle name="Normal 4 3 3 3 2 2 3" xfId="3149"/>
    <cellStyle name="Normal 4 3 3 3 2 2 4" xfId="5176"/>
    <cellStyle name="Normal 4 3 3 3 2 2 5" xfId="7825"/>
    <cellStyle name="Normal 4 3 3 3 2 3" xfId="1688"/>
    <cellStyle name="Normal 4 3 3 3 2 3 2" xfId="3716"/>
    <cellStyle name="Normal 4 3 3 3 2 3 3" xfId="5746"/>
    <cellStyle name="Normal 4 3 3 3 2 4" xfId="2703"/>
    <cellStyle name="Normal 4 3 3 3 2 5" xfId="4730"/>
    <cellStyle name="Normal 4 3 3 3 2 6" xfId="6836"/>
    <cellStyle name="Normal 4 3 3 3 2 7" xfId="7380"/>
    <cellStyle name="Normal 4 3 3 3 3" xfId="754"/>
    <cellStyle name="Normal 4 3 3 3 3 2" xfId="1771"/>
    <cellStyle name="Normal 4 3 3 3 3 2 2" xfId="3799"/>
    <cellStyle name="Normal 4 3 3 3 3 2 3" xfId="5829"/>
    <cellStyle name="Normal 4 3 3 3 3 3" xfId="2786"/>
    <cellStyle name="Normal 4 3 3 3 3 4" xfId="4813"/>
    <cellStyle name="Normal 4 3 3 3 3 5" xfId="7462"/>
    <cellStyle name="Normal 4 3 3 3 4" xfId="1197"/>
    <cellStyle name="Normal 4 3 3 3 4 2" xfId="2212"/>
    <cellStyle name="Normal 4 3 3 3 4 2 2" xfId="4240"/>
    <cellStyle name="Normal 4 3 3 3 4 2 3" xfId="6270"/>
    <cellStyle name="Normal 4 3 3 3 4 3" xfId="3227"/>
    <cellStyle name="Normal 4 3 3 3 4 4" xfId="5254"/>
    <cellStyle name="Normal 4 3 3 3 4 5" xfId="7903"/>
    <cellStyle name="Normal 4 3 3 3 5" xfId="1322"/>
    <cellStyle name="Normal 4 3 3 3 5 2" xfId="3350"/>
    <cellStyle name="Normal 4 3 3 3 5 3" xfId="5380"/>
    <cellStyle name="Normal 4 3 3 3 6" xfId="2337"/>
    <cellStyle name="Normal 4 3 3 3 7" xfId="4364"/>
    <cellStyle name="Normal 4 3 3 3 8" xfId="6835"/>
    <cellStyle name="Normal 4 3 3 3 9" xfId="7014"/>
    <cellStyle name="Normal 4 3 3 4" xfId="666"/>
    <cellStyle name="Normal 4 3 3 4 2" xfId="1115"/>
    <cellStyle name="Normal 4 3 3 4 2 2" xfId="2132"/>
    <cellStyle name="Normal 4 3 3 4 2 2 2" xfId="4160"/>
    <cellStyle name="Normal 4 3 3 4 2 2 3" xfId="6190"/>
    <cellStyle name="Normal 4 3 3 4 2 3" xfId="3147"/>
    <cellStyle name="Normal 4 3 3 4 2 4" xfId="5174"/>
    <cellStyle name="Normal 4 3 3 4 2 5" xfId="7823"/>
    <cellStyle name="Normal 4 3 3 4 3" xfId="1686"/>
    <cellStyle name="Normal 4 3 3 4 3 2" xfId="3714"/>
    <cellStyle name="Normal 4 3 3 4 3 3" xfId="5744"/>
    <cellStyle name="Normal 4 3 3 4 4" xfId="2701"/>
    <cellStyle name="Normal 4 3 3 4 5" xfId="4728"/>
    <cellStyle name="Normal 4 3 3 4 6" xfId="7378"/>
    <cellStyle name="Normal 4 3 3 5" xfId="709"/>
    <cellStyle name="Normal 4 3 3 5 2" xfId="1726"/>
    <cellStyle name="Normal 4 3 3 5 2 2" xfId="3754"/>
    <cellStyle name="Normal 4 3 3 5 2 3" xfId="5784"/>
    <cellStyle name="Normal 4 3 3 5 3" xfId="2741"/>
    <cellStyle name="Normal 4 3 3 5 4" xfId="4768"/>
    <cellStyle name="Normal 4 3 3 5 5" xfId="7417"/>
    <cellStyle name="Normal 4 3 3 6" xfId="1157"/>
    <cellStyle name="Normal 4 3 3 6 2" xfId="2173"/>
    <cellStyle name="Normal 4 3 3 6 2 2" xfId="4201"/>
    <cellStyle name="Normal 4 3 3 6 2 3" xfId="6231"/>
    <cellStyle name="Normal 4 3 3 6 3" xfId="3188"/>
    <cellStyle name="Normal 4 3 3 6 4" xfId="5215"/>
    <cellStyle name="Normal 4 3 3 6 5" xfId="7864"/>
    <cellStyle name="Normal 4 3 3 7" xfId="1285"/>
    <cellStyle name="Normal 4 3 3 7 2" xfId="3313"/>
    <cellStyle name="Normal 4 3 3 7 3" xfId="5343"/>
    <cellStyle name="Normal 4 3 3 8" xfId="2299"/>
    <cellStyle name="Normal 4 3 3 9" xfId="4326"/>
    <cellStyle name="Normal 4 3 4" xfId="271"/>
    <cellStyle name="Normal 4 3 4 2" xfId="669"/>
    <cellStyle name="Normal 4 3 4 2 2" xfId="1118"/>
    <cellStyle name="Normal 4 3 4 2 2 2" xfId="2135"/>
    <cellStyle name="Normal 4 3 4 2 2 2 2" xfId="4163"/>
    <cellStyle name="Normal 4 3 4 2 2 2 3" xfId="6193"/>
    <cellStyle name="Normal 4 3 4 2 2 3" xfId="3150"/>
    <cellStyle name="Normal 4 3 4 2 2 4" xfId="5177"/>
    <cellStyle name="Normal 4 3 4 2 2 5" xfId="7826"/>
    <cellStyle name="Normal 4 3 4 2 3" xfId="1689"/>
    <cellStyle name="Normal 4 3 4 2 3 2" xfId="3717"/>
    <cellStyle name="Normal 4 3 4 2 3 3" xfId="5747"/>
    <cellStyle name="Normal 4 3 4 2 4" xfId="2704"/>
    <cellStyle name="Normal 4 3 4 2 5" xfId="4731"/>
    <cellStyle name="Normal 4 3 4 2 6" xfId="7381"/>
    <cellStyle name="Normal 4 3 4 3" xfId="736"/>
    <cellStyle name="Normal 4 3 4 3 2" xfId="1753"/>
    <cellStyle name="Normal 4 3 4 3 2 2" xfId="3781"/>
    <cellStyle name="Normal 4 3 4 3 2 3" xfId="5811"/>
    <cellStyle name="Normal 4 3 4 3 3" xfId="2768"/>
    <cellStyle name="Normal 4 3 4 3 4" xfId="4795"/>
    <cellStyle name="Normal 4 3 4 3 5" xfId="7444"/>
    <cellStyle name="Normal 4 3 4 4" xfId="1180"/>
    <cellStyle name="Normal 4 3 4 4 2" xfId="2195"/>
    <cellStyle name="Normal 4 3 4 4 2 2" xfId="4223"/>
    <cellStyle name="Normal 4 3 4 4 2 3" xfId="6253"/>
    <cellStyle name="Normal 4 3 4 4 3" xfId="3210"/>
    <cellStyle name="Normal 4 3 4 4 4" xfId="5237"/>
    <cellStyle name="Normal 4 3 4 4 5" xfId="7886"/>
    <cellStyle name="Normal 4 3 4 5" xfId="1305"/>
    <cellStyle name="Normal 4 3 4 5 2" xfId="3333"/>
    <cellStyle name="Normal 4 3 4 5 3" xfId="5363"/>
    <cellStyle name="Normal 4 3 4 6" xfId="2320"/>
    <cellStyle name="Normal 4 3 4 7" xfId="4347"/>
    <cellStyle name="Normal 4 3 4 8" xfId="6837"/>
    <cellStyle name="Normal 4 3 4 9" xfId="6997"/>
    <cellStyle name="Normal 4 3 5" xfId="285"/>
    <cellStyle name="Normal 4 3 5 2" xfId="670"/>
    <cellStyle name="Normal 4 3 5 2 2" xfId="1119"/>
    <cellStyle name="Normal 4 3 5 2 2 2" xfId="2136"/>
    <cellStyle name="Normal 4 3 5 2 2 2 2" xfId="4164"/>
    <cellStyle name="Normal 4 3 5 2 2 2 3" xfId="6194"/>
    <cellStyle name="Normal 4 3 5 2 2 3" xfId="3151"/>
    <cellStyle name="Normal 4 3 5 2 2 4" xfId="5178"/>
    <cellStyle name="Normal 4 3 5 2 2 5" xfId="7827"/>
    <cellStyle name="Normal 4 3 5 2 3" xfId="1690"/>
    <cellStyle name="Normal 4 3 5 2 3 2" xfId="3718"/>
    <cellStyle name="Normal 4 3 5 2 3 3" xfId="5748"/>
    <cellStyle name="Normal 4 3 5 2 4" xfId="2705"/>
    <cellStyle name="Normal 4 3 5 2 5" xfId="4732"/>
    <cellStyle name="Normal 4 3 5 2 6" xfId="6839"/>
    <cellStyle name="Normal 4 3 5 2 7" xfId="7382"/>
    <cellStyle name="Normal 4 3 5 3" xfId="751"/>
    <cellStyle name="Normal 4 3 5 3 2" xfId="1768"/>
    <cellStyle name="Normal 4 3 5 3 2 2" xfId="3796"/>
    <cellStyle name="Normal 4 3 5 3 2 3" xfId="5826"/>
    <cellStyle name="Normal 4 3 5 3 3" xfId="2783"/>
    <cellStyle name="Normal 4 3 5 3 4" xfId="4810"/>
    <cellStyle name="Normal 4 3 5 3 5" xfId="7459"/>
    <cellStyle name="Normal 4 3 5 4" xfId="1194"/>
    <cellStyle name="Normal 4 3 5 4 2" xfId="2209"/>
    <cellStyle name="Normal 4 3 5 4 2 2" xfId="4237"/>
    <cellStyle name="Normal 4 3 5 4 2 3" xfId="6267"/>
    <cellStyle name="Normal 4 3 5 4 3" xfId="3224"/>
    <cellStyle name="Normal 4 3 5 4 4" xfId="5251"/>
    <cellStyle name="Normal 4 3 5 4 5" xfId="7900"/>
    <cellStyle name="Normal 4 3 5 5" xfId="1319"/>
    <cellStyle name="Normal 4 3 5 5 2" xfId="3347"/>
    <cellStyle name="Normal 4 3 5 5 3" xfId="5377"/>
    <cellStyle name="Normal 4 3 5 6" xfId="2334"/>
    <cellStyle name="Normal 4 3 5 7" xfId="4361"/>
    <cellStyle name="Normal 4 3 5 8" xfId="6838"/>
    <cellStyle name="Normal 4 3 5 9" xfId="7011"/>
    <cellStyle name="Normal 4 3 6" xfId="659"/>
    <cellStyle name="Normal 4 3 6 2" xfId="1108"/>
    <cellStyle name="Normal 4 3 6 2 2" xfId="2125"/>
    <cellStyle name="Normal 4 3 6 2 2 2" xfId="4153"/>
    <cellStyle name="Normal 4 3 6 2 2 3" xfId="6183"/>
    <cellStyle name="Normal 4 3 6 2 3" xfId="3140"/>
    <cellStyle name="Normal 4 3 6 2 4" xfId="5167"/>
    <cellStyle name="Normal 4 3 6 2 5" xfId="7816"/>
    <cellStyle name="Normal 4 3 6 3" xfId="1679"/>
    <cellStyle name="Normal 4 3 6 3 2" xfId="3707"/>
    <cellStyle name="Normal 4 3 6 3 3" xfId="5737"/>
    <cellStyle name="Normal 4 3 6 4" xfId="2694"/>
    <cellStyle name="Normal 4 3 6 5" xfId="4721"/>
    <cellStyle name="Normal 4 3 6 6" xfId="7371"/>
    <cellStyle name="Normal 4 3 7" xfId="706"/>
    <cellStyle name="Normal 4 3 7 2" xfId="1723"/>
    <cellStyle name="Normal 4 3 7 2 2" xfId="3751"/>
    <cellStyle name="Normal 4 3 7 2 3" xfId="5781"/>
    <cellStyle name="Normal 4 3 7 3" xfId="2738"/>
    <cellStyle name="Normal 4 3 7 4" xfId="4765"/>
    <cellStyle name="Normal 4 3 7 5" xfId="7414"/>
    <cellStyle name="Normal 4 3 8" xfId="1154"/>
    <cellStyle name="Normal 4 3 8 2" xfId="2170"/>
    <cellStyle name="Normal 4 3 8 2 2" xfId="4198"/>
    <cellStyle name="Normal 4 3 8 2 3" xfId="6228"/>
    <cellStyle name="Normal 4 3 8 3" xfId="3185"/>
    <cellStyle name="Normal 4 3 8 4" xfId="5212"/>
    <cellStyle name="Normal 4 3 8 5" xfId="7861"/>
    <cellStyle name="Normal 4 3 9" xfId="1282"/>
    <cellStyle name="Normal 4 3 9 2" xfId="3310"/>
    <cellStyle name="Normal 4 3 9 3" xfId="5340"/>
    <cellStyle name="Normal 4 4" xfId="219"/>
    <cellStyle name="Normal 4 4 10" xfId="4327"/>
    <cellStyle name="Normal 4 4 11" xfId="6840"/>
    <cellStyle name="Normal 4 4 12" xfId="6978"/>
    <cellStyle name="Normal 4 4 2" xfId="220"/>
    <cellStyle name="Normal 4 4 2 10" xfId="6841"/>
    <cellStyle name="Normal 4 4 2 11" xfId="6979"/>
    <cellStyle name="Normal 4 4 2 2" xfId="276"/>
    <cellStyle name="Normal 4 4 2 2 2" xfId="673"/>
    <cellStyle name="Normal 4 4 2 2 2 2" xfId="1122"/>
    <cellStyle name="Normal 4 4 2 2 2 2 2" xfId="2139"/>
    <cellStyle name="Normal 4 4 2 2 2 2 2 2" xfId="4167"/>
    <cellStyle name="Normal 4 4 2 2 2 2 2 3" xfId="6197"/>
    <cellStyle name="Normal 4 4 2 2 2 2 3" xfId="3154"/>
    <cellStyle name="Normal 4 4 2 2 2 2 4" xfId="5181"/>
    <cellStyle name="Normal 4 4 2 2 2 2 5" xfId="7830"/>
    <cellStyle name="Normal 4 4 2 2 2 3" xfId="1693"/>
    <cellStyle name="Normal 4 4 2 2 2 3 2" xfId="3721"/>
    <cellStyle name="Normal 4 4 2 2 2 3 3" xfId="5751"/>
    <cellStyle name="Normal 4 4 2 2 2 4" xfId="2708"/>
    <cellStyle name="Normal 4 4 2 2 2 5" xfId="4735"/>
    <cellStyle name="Normal 4 4 2 2 2 6" xfId="7385"/>
    <cellStyle name="Normal 4 4 2 2 3" xfId="741"/>
    <cellStyle name="Normal 4 4 2 2 3 2" xfId="1758"/>
    <cellStyle name="Normal 4 4 2 2 3 2 2" xfId="3786"/>
    <cellStyle name="Normal 4 4 2 2 3 2 3" xfId="5816"/>
    <cellStyle name="Normal 4 4 2 2 3 3" xfId="2773"/>
    <cellStyle name="Normal 4 4 2 2 3 4" xfId="4800"/>
    <cellStyle name="Normal 4 4 2 2 3 5" xfId="7449"/>
    <cellStyle name="Normal 4 4 2 2 4" xfId="1185"/>
    <cellStyle name="Normal 4 4 2 2 4 2" xfId="2200"/>
    <cellStyle name="Normal 4 4 2 2 4 2 2" xfId="4228"/>
    <cellStyle name="Normal 4 4 2 2 4 2 3" xfId="6258"/>
    <cellStyle name="Normal 4 4 2 2 4 3" xfId="3215"/>
    <cellStyle name="Normal 4 4 2 2 4 4" xfId="5242"/>
    <cellStyle name="Normal 4 4 2 2 4 5" xfId="7891"/>
    <cellStyle name="Normal 4 4 2 2 5" xfId="1310"/>
    <cellStyle name="Normal 4 4 2 2 5 2" xfId="3338"/>
    <cellStyle name="Normal 4 4 2 2 5 3" xfId="5368"/>
    <cellStyle name="Normal 4 4 2 2 6" xfId="2325"/>
    <cellStyle name="Normal 4 4 2 2 7" xfId="4352"/>
    <cellStyle name="Normal 4 4 2 2 8" xfId="6842"/>
    <cellStyle name="Normal 4 4 2 2 9" xfId="7002"/>
    <cellStyle name="Normal 4 4 2 3" xfId="290"/>
    <cellStyle name="Normal 4 4 2 3 2" xfId="674"/>
    <cellStyle name="Normal 4 4 2 3 2 2" xfId="1123"/>
    <cellStyle name="Normal 4 4 2 3 2 2 2" xfId="2140"/>
    <cellStyle name="Normal 4 4 2 3 2 2 2 2" xfId="4168"/>
    <cellStyle name="Normal 4 4 2 3 2 2 2 3" xfId="6198"/>
    <cellStyle name="Normal 4 4 2 3 2 2 3" xfId="3155"/>
    <cellStyle name="Normal 4 4 2 3 2 2 4" xfId="5182"/>
    <cellStyle name="Normal 4 4 2 3 2 2 5" xfId="7831"/>
    <cellStyle name="Normal 4 4 2 3 2 3" xfId="1694"/>
    <cellStyle name="Normal 4 4 2 3 2 3 2" xfId="3722"/>
    <cellStyle name="Normal 4 4 2 3 2 3 3" xfId="5752"/>
    <cellStyle name="Normal 4 4 2 3 2 4" xfId="2709"/>
    <cellStyle name="Normal 4 4 2 3 2 5" xfId="4736"/>
    <cellStyle name="Normal 4 4 2 3 2 6" xfId="6844"/>
    <cellStyle name="Normal 4 4 2 3 2 7" xfId="7386"/>
    <cellStyle name="Normal 4 4 2 3 3" xfId="756"/>
    <cellStyle name="Normal 4 4 2 3 3 2" xfId="1773"/>
    <cellStyle name="Normal 4 4 2 3 3 2 2" xfId="3801"/>
    <cellStyle name="Normal 4 4 2 3 3 2 3" xfId="5831"/>
    <cellStyle name="Normal 4 4 2 3 3 3" xfId="2788"/>
    <cellStyle name="Normal 4 4 2 3 3 4" xfId="4815"/>
    <cellStyle name="Normal 4 4 2 3 3 5" xfId="7464"/>
    <cellStyle name="Normal 4 4 2 3 4" xfId="1199"/>
    <cellStyle name="Normal 4 4 2 3 4 2" xfId="2214"/>
    <cellStyle name="Normal 4 4 2 3 4 2 2" xfId="4242"/>
    <cellStyle name="Normal 4 4 2 3 4 2 3" xfId="6272"/>
    <cellStyle name="Normal 4 4 2 3 4 3" xfId="3229"/>
    <cellStyle name="Normal 4 4 2 3 4 4" xfId="5256"/>
    <cellStyle name="Normal 4 4 2 3 4 5" xfId="7905"/>
    <cellStyle name="Normal 4 4 2 3 5" xfId="1324"/>
    <cellStyle name="Normal 4 4 2 3 5 2" xfId="3352"/>
    <cellStyle name="Normal 4 4 2 3 5 3" xfId="5382"/>
    <cellStyle name="Normal 4 4 2 3 6" xfId="2339"/>
    <cellStyle name="Normal 4 4 2 3 7" xfId="4366"/>
    <cellStyle name="Normal 4 4 2 3 8" xfId="6843"/>
    <cellStyle name="Normal 4 4 2 3 9" xfId="7016"/>
    <cellStyle name="Normal 4 4 2 4" xfId="672"/>
    <cellStyle name="Normal 4 4 2 4 2" xfId="1121"/>
    <cellStyle name="Normal 4 4 2 4 2 2" xfId="2138"/>
    <cellStyle name="Normal 4 4 2 4 2 2 2" xfId="4166"/>
    <cellStyle name="Normal 4 4 2 4 2 2 3" xfId="6196"/>
    <cellStyle name="Normal 4 4 2 4 2 3" xfId="3153"/>
    <cellStyle name="Normal 4 4 2 4 2 4" xfId="5180"/>
    <cellStyle name="Normal 4 4 2 4 2 5" xfId="7829"/>
    <cellStyle name="Normal 4 4 2 4 3" xfId="1692"/>
    <cellStyle name="Normal 4 4 2 4 3 2" xfId="3720"/>
    <cellStyle name="Normal 4 4 2 4 3 3" xfId="5750"/>
    <cellStyle name="Normal 4 4 2 4 4" xfId="2707"/>
    <cellStyle name="Normal 4 4 2 4 5" xfId="4734"/>
    <cellStyle name="Normal 4 4 2 4 6" xfId="7384"/>
    <cellStyle name="Normal 4 4 2 5" xfId="711"/>
    <cellStyle name="Normal 4 4 2 5 2" xfId="1728"/>
    <cellStyle name="Normal 4 4 2 5 2 2" xfId="3756"/>
    <cellStyle name="Normal 4 4 2 5 2 3" xfId="5786"/>
    <cellStyle name="Normal 4 4 2 5 3" xfId="2743"/>
    <cellStyle name="Normal 4 4 2 5 4" xfId="4770"/>
    <cellStyle name="Normal 4 4 2 5 5" xfId="7419"/>
    <cellStyle name="Normal 4 4 2 6" xfId="1159"/>
    <cellStyle name="Normal 4 4 2 6 2" xfId="2175"/>
    <cellStyle name="Normal 4 4 2 6 2 2" xfId="4203"/>
    <cellStyle name="Normal 4 4 2 6 2 3" xfId="6233"/>
    <cellStyle name="Normal 4 4 2 6 3" xfId="3190"/>
    <cellStyle name="Normal 4 4 2 6 4" xfId="5217"/>
    <cellStyle name="Normal 4 4 2 6 5" xfId="7866"/>
    <cellStyle name="Normal 4 4 2 7" xfId="1287"/>
    <cellStyle name="Normal 4 4 2 7 2" xfId="3315"/>
    <cellStyle name="Normal 4 4 2 7 3" xfId="5345"/>
    <cellStyle name="Normal 4 4 2 8" xfId="2301"/>
    <cellStyle name="Normal 4 4 2 9" xfId="4328"/>
    <cellStyle name="Normal 4 4 3" xfId="275"/>
    <cellStyle name="Normal 4 4 3 2" xfId="675"/>
    <cellStyle name="Normal 4 4 3 2 2" xfId="1124"/>
    <cellStyle name="Normal 4 4 3 2 2 2" xfId="2141"/>
    <cellStyle name="Normal 4 4 3 2 2 2 2" xfId="4169"/>
    <cellStyle name="Normal 4 4 3 2 2 2 3" xfId="6199"/>
    <cellStyle name="Normal 4 4 3 2 2 3" xfId="3156"/>
    <cellStyle name="Normal 4 4 3 2 2 4" xfId="5183"/>
    <cellStyle name="Normal 4 4 3 2 2 5" xfId="7832"/>
    <cellStyle name="Normal 4 4 3 2 3" xfId="1695"/>
    <cellStyle name="Normal 4 4 3 2 3 2" xfId="3723"/>
    <cellStyle name="Normal 4 4 3 2 3 3" xfId="5753"/>
    <cellStyle name="Normal 4 4 3 2 4" xfId="2710"/>
    <cellStyle name="Normal 4 4 3 2 5" xfId="4737"/>
    <cellStyle name="Normal 4 4 3 2 6" xfId="7387"/>
    <cellStyle name="Normal 4 4 3 3" xfId="740"/>
    <cellStyle name="Normal 4 4 3 3 2" xfId="1757"/>
    <cellStyle name="Normal 4 4 3 3 2 2" xfId="3785"/>
    <cellStyle name="Normal 4 4 3 3 2 3" xfId="5815"/>
    <cellStyle name="Normal 4 4 3 3 3" xfId="2772"/>
    <cellStyle name="Normal 4 4 3 3 4" xfId="4799"/>
    <cellStyle name="Normal 4 4 3 3 5" xfId="7448"/>
    <cellStyle name="Normal 4 4 3 4" xfId="1184"/>
    <cellStyle name="Normal 4 4 3 4 2" xfId="2199"/>
    <cellStyle name="Normal 4 4 3 4 2 2" xfId="4227"/>
    <cellStyle name="Normal 4 4 3 4 2 3" xfId="6257"/>
    <cellStyle name="Normal 4 4 3 4 3" xfId="3214"/>
    <cellStyle name="Normal 4 4 3 4 4" xfId="5241"/>
    <cellStyle name="Normal 4 4 3 4 5" xfId="7890"/>
    <cellStyle name="Normal 4 4 3 5" xfId="1309"/>
    <cellStyle name="Normal 4 4 3 5 2" xfId="3337"/>
    <cellStyle name="Normal 4 4 3 5 3" xfId="5367"/>
    <cellStyle name="Normal 4 4 3 6" xfId="2324"/>
    <cellStyle name="Normal 4 4 3 7" xfId="4351"/>
    <cellStyle name="Normal 4 4 3 8" xfId="6845"/>
    <cellStyle name="Normal 4 4 3 9" xfId="7001"/>
    <cellStyle name="Normal 4 4 4" xfId="289"/>
    <cellStyle name="Normal 4 4 4 2" xfId="676"/>
    <cellStyle name="Normal 4 4 4 2 2" xfId="1125"/>
    <cellStyle name="Normal 4 4 4 2 2 2" xfId="2142"/>
    <cellStyle name="Normal 4 4 4 2 2 2 2" xfId="4170"/>
    <cellStyle name="Normal 4 4 4 2 2 2 3" xfId="6200"/>
    <cellStyle name="Normal 4 4 4 2 2 3" xfId="3157"/>
    <cellStyle name="Normal 4 4 4 2 2 4" xfId="5184"/>
    <cellStyle name="Normal 4 4 4 2 2 5" xfId="7833"/>
    <cellStyle name="Normal 4 4 4 2 3" xfId="1696"/>
    <cellStyle name="Normal 4 4 4 2 3 2" xfId="3724"/>
    <cellStyle name="Normal 4 4 4 2 3 3" xfId="5754"/>
    <cellStyle name="Normal 4 4 4 2 4" xfId="2711"/>
    <cellStyle name="Normal 4 4 4 2 5" xfId="4738"/>
    <cellStyle name="Normal 4 4 4 2 6" xfId="6847"/>
    <cellStyle name="Normal 4 4 4 2 7" xfId="7388"/>
    <cellStyle name="Normal 4 4 4 3" xfId="755"/>
    <cellStyle name="Normal 4 4 4 3 2" xfId="1772"/>
    <cellStyle name="Normal 4 4 4 3 2 2" xfId="3800"/>
    <cellStyle name="Normal 4 4 4 3 2 3" xfId="5830"/>
    <cellStyle name="Normal 4 4 4 3 3" xfId="2787"/>
    <cellStyle name="Normal 4 4 4 3 4" xfId="4814"/>
    <cellStyle name="Normal 4 4 4 3 5" xfId="7463"/>
    <cellStyle name="Normal 4 4 4 4" xfId="1198"/>
    <cellStyle name="Normal 4 4 4 4 2" xfId="2213"/>
    <cellStyle name="Normal 4 4 4 4 2 2" xfId="4241"/>
    <cellStyle name="Normal 4 4 4 4 2 3" xfId="6271"/>
    <cellStyle name="Normal 4 4 4 4 3" xfId="3228"/>
    <cellStyle name="Normal 4 4 4 4 4" xfId="5255"/>
    <cellStyle name="Normal 4 4 4 4 5" xfId="7904"/>
    <cellStyle name="Normal 4 4 4 5" xfId="1323"/>
    <cellStyle name="Normal 4 4 4 5 2" xfId="3351"/>
    <cellStyle name="Normal 4 4 4 5 3" xfId="5381"/>
    <cellStyle name="Normal 4 4 4 6" xfId="2338"/>
    <cellStyle name="Normal 4 4 4 7" xfId="4365"/>
    <cellStyle name="Normal 4 4 4 8" xfId="6846"/>
    <cellStyle name="Normal 4 4 4 9" xfId="7015"/>
    <cellStyle name="Normal 4 4 5" xfId="671"/>
    <cellStyle name="Normal 4 4 5 2" xfId="1120"/>
    <cellStyle name="Normal 4 4 5 2 2" xfId="2137"/>
    <cellStyle name="Normal 4 4 5 2 2 2" xfId="4165"/>
    <cellStyle name="Normal 4 4 5 2 2 3" xfId="6195"/>
    <cellStyle name="Normal 4 4 5 2 3" xfId="3152"/>
    <cellStyle name="Normal 4 4 5 2 4" xfId="5179"/>
    <cellStyle name="Normal 4 4 5 2 5" xfId="7828"/>
    <cellStyle name="Normal 4 4 5 3" xfId="1691"/>
    <cellStyle name="Normal 4 4 5 3 2" xfId="3719"/>
    <cellStyle name="Normal 4 4 5 3 3" xfId="5749"/>
    <cellStyle name="Normal 4 4 5 4" xfId="2706"/>
    <cellStyle name="Normal 4 4 5 5" xfId="4733"/>
    <cellStyle name="Normal 4 4 5 6" xfId="7383"/>
    <cellStyle name="Normal 4 4 6" xfId="710"/>
    <cellStyle name="Normal 4 4 6 2" xfId="1727"/>
    <cellStyle name="Normal 4 4 6 2 2" xfId="3755"/>
    <cellStyle name="Normal 4 4 6 2 3" xfId="5785"/>
    <cellStyle name="Normal 4 4 6 3" xfId="2742"/>
    <cellStyle name="Normal 4 4 6 4" xfId="4769"/>
    <cellStyle name="Normal 4 4 6 5" xfId="7418"/>
    <cellStyle name="Normal 4 4 7" xfId="1158"/>
    <cellStyle name="Normal 4 4 7 2" xfId="2174"/>
    <cellStyle name="Normal 4 4 7 2 2" xfId="4202"/>
    <cellStyle name="Normal 4 4 7 2 3" xfId="6232"/>
    <cellStyle name="Normal 4 4 7 3" xfId="3189"/>
    <cellStyle name="Normal 4 4 7 4" xfId="5216"/>
    <cellStyle name="Normal 4 4 7 5" xfId="7865"/>
    <cellStyle name="Normal 4 4 8" xfId="1286"/>
    <cellStyle name="Normal 4 4 8 2" xfId="3314"/>
    <cellStyle name="Normal 4 4 8 3" xfId="5344"/>
    <cellStyle name="Normal 4 4 9" xfId="2300"/>
    <cellStyle name="Normal 4 5" xfId="221"/>
    <cellStyle name="Normal 4 5 10" xfId="6848"/>
    <cellStyle name="Normal 4 5 11" xfId="6980"/>
    <cellStyle name="Normal 4 5 2" xfId="277"/>
    <cellStyle name="Normal 4 5 2 2" xfId="678"/>
    <cellStyle name="Normal 4 5 2 2 2" xfId="1127"/>
    <cellStyle name="Normal 4 5 2 2 2 2" xfId="2144"/>
    <cellStyle name="Normal 4 5 2 2 2 2 2" xfId="4172"/>
    <cellStyle name="Normal 4 5 2 2 2 2 3" xfId="6202"/>
    <cellStyle name="Normal 4 5 2 2 2 3" xfId="3159"/>
    <cellStyle name="Normal 4 5 2 2 2 4" xfId="5186"/>
    <cellStyle name="Normal 4 5 2 2 2 5" xfId="7835"/>
    <cellStyle name="Normal 4 5 2 2 3" xfId="1698"/>
    <cellStyle name="Normal 4 5 2 2 3 2" xfId="3726"/>
    <cellStyle name="Normal 4 5 2 2 3 3" xfId="5756"/>
    <cellStyle name="Normal 4 5 2 2 4" xfId="2713"/>
    <cellStyle name="Normal 4 5 2 2 5" xfId="4740"/>
    <cellStyle name="Normal 4 5 2 2 6" xfId="7390"/>
    <cellStyle name="Normal 4 5 2 3" xfId="742"/>
    <cellStyle name="Normal 4 5 2 3 2" xfId="1759"/>
    <cellStyle name="Normal 4 5 2 3 2 2" xfId="3787"/>
    <cellStyle name="Normal 4 5 2 3 2 3" xfId="5817"/>
    <cellStyle name="Normal 4 5 2 3 3" xfId="2774"/>
    <cellStyle name="Normal 4 5 2 3 4" xfId="4801"/>
    <cellStyle name="Normal 4 5 2 3 5" xfId="7450"/>
    <cellStyle name="Normal 4 5 2 4" xfId="1186"/>
    <cellStyle name="Normal 4 5 2 4 2" xfId="2201"/>
    <cellStyle name="Normal 4 5 2 4 2 2" xfId="4229"/>
    <cellStyle name="Normal 4 5 2 4 2 3" xfId="6259"/>
    <cellStyle name="Normal 4 5 2 4 3" xfId="3216"/>
    <cellStyle name="Normal 4 5 2 4 4" xfId="5243"/>
    <cellStyle name="Normal 4 5 2 4 5" xfId="7892"/>
    <cellStyle name="Normal 4 5 2 5" xfId="1311"/>
    <cellStyle name="Normal 4 5 2 5 2" xfId="3339"/>
    <cellStyle name="Normal 4 5 2 5 3" xfId="5369"/>
    <cellStyle name="Normal 4 5 2 6" xfId="2326"/>
    <cellStyle name="Normal 4 5 2 7" xfId="4353"/>
    <cellStyle name="Normal 4 5 2 8" xfId="6849"/>
    <cellStyle name="Normal 4 5 2 9" xfId="7003"/>
    <cellStyle name="Normal 4 5 3" xfId="291"/>
    <cellStyle name="Normal 4 5 3 2" xfId="679"/>
    <cellStyle name="Normal 4 5 3 2 2" xfId="1128"/>
    <cellStyle name="Normal 4 5 3 2 2 2" xfId="2145"/>
    <cellStyle name="Normal 4 5 3 2 2 2 2" xfId="4173"/>
    <cellStyle name="Normal 4 5 3 2 2 2 3" xfId="6203"/>
    <cellStyle name="Normal 4 5 3 2 2 3" xfId="3160"/>
    <cellStyle name="Normal 4 5 3 2 2 4" xfId="5187"/>
    <cellStyle name="Normal 4 5 3 2 2 5" xfId="7836"/>
    <cellStyle name="Normal 4 5 3 2 3" xfId="1699"/>
    <cellStyle name="Normal 4 5 3 2 3 2" xfId="3727"/>
    <cellStyle name="Normal 4 5 3 2 3 3" xfId="5757"/>
    <cellStyle name="Normal 4 5 3 2 4" xfId="2714"/>
    <cellStyle name="Normal 4 5 3 2 5" xfId="4741"/>
    <cellStyle name="Normal 4 5 3 2 6" xfId="6851"/>
    <cellStyle name="Normal 4 5 3 2 7" xfId="7391"/>
    <cellStyle name="Normal 4 5 3 3" xfId="757"/>
    <cellStyle name="Normal 4 5 3 3 2" xfId="1774"/>
    <cellStyle name="Normal 4 5 3 3 2 2" xfId="3802"/>
    <cellStyle name="Normal 4 5 3 3 2 3" xfId="5832"/>
    <cellStyle name="Normal 4 5 3 3 3" xfId="2789"/>
    <cellStyle name="Normal 4 5 3 3 4" xfId="4816"/>
    <cellStyle name="Normal 4 5 3 3 5" xfId="7465"/>
    <cellStyle name="Normal 4 5 3 4" xfId="1200"/>
    <cellStyle name="Normal 4 5 3 4 2" xfId="2215"/>
    <cellStyle name="Normal 4 5 3 4 2 2" xfId="4243"/>
    <cellStyle name="Normal 4 5 3 4 2 3" xfId="6273"/>
    <cellStyle name="Normal 4 5 3 4 3" xfId="3230"/>
    <cellStyle name="Normal 4 5 3 4 4" xfId="5257"/>
    <cellStyle name="Normal 4 5 3 4 5" xfId="7906"/>
    <cellStyle name="Normal 4 5 3 5" xfId="1325"/>
    <cellStyle name="Normal 4 5 3 5 2" xfId="3353"/>
    <cellStyle name="Normal 4 5 3 5 3" xfId="5383"/>
    <cellStyle name="Normal 4 5 3 6" xfId="2340"/>
    <cellStyle name="Normal 4 5 3 7" xfId="4367"/>
    <cellStyle name="Normal 4 5 3 8" xfId="6850"/>
    <cellStyle name="Normal 4 5 3 9" xfId="7017"/>
    <cellStyle name="Normal 4 5 4" xfId="677"/>
    <cellStyle name="Normal 4 5 4 2" xfId="1126"/>
    <cellStyle name="Normal 4 5 4 2 2" xfId="2143"/>
    <cellStyle name="Normal 4 5 4 2 2 2" xfId="4171"/>
    <cellStyle name="Normal 4 5 4 2 2 3" xfId="6201"/>
    <cellStyle name="Normal 4 5 4 2 3" xfId="3158"/>
    <cellStyle name="Normal 4 5 4 2 4" xfId="5185"/>
    <cellStyle name="Normal 4 5 4 2 5" xfId="7834"/>
    <cellStyle name="Normal 4 5 4 3" xfId="1697"/>
    <cellStyle name="Normal 4 5 4 3 2" xfId="3725"/>
    <cellStyle name="Normal 4 5 4 3 3" xfId="5755"/>
    <cellStyle name="Normal 4 5 4 4" xfId="2712"/>
    <cellStyle name="Normal 4 5 4 5" xfId="4739"/>
    <cellStyle name="Normal 4 5 4 6" xfId="7389"/>
    <cellStyle name="Normal 4 5 5" xfId="712"/>
    <cellStyle name="Normal 4 5 5 2" xfId="1729"/>
    <cellStyle name="Normal 4 5 5 2 2" xfId="3757"/>
    <cellStyle name="Normal 4 5 5 2 3" xfId="5787"/>
    <cellStyle name="Normal 4 5 5 3" xfId="2744"/>
    <cellStyle name="Normal 4 5 5 4" xfId="4771"/>
    <cellStyle name="Normal 4 5 5 5" xfId="7420"/>
    <cellStyle name="Normal 4 5 6" xfId="1160"/>
    <cellStyle name="Normal 4 5 6 2" xfId="2176"/>
    <cellStyle name="Normal 4 5 6 2 2" xfId="4204"/>
    <cellStyle name="Normal 4 5 6 2 3" xfId="6234"/>
    <cellStyle name="Normal 4 5 6 3" xfId="3191"/>
    <cellStyle name="Normal 4 5 6 4" xfId="5218"/>
    <cellStyle name="Normal 4 5 6 5" xfId="7867"/>
    <cellStyle name="Normal 4 5 7" xfId="1288"/>
    <cellStyle name="Normal 4 5 7 2" xfId="3316"/>
    <cellStyle name="Normal 4 5 7 3" xfId="5346"/>
    <cellStyle name="Normal 4 5 8" xfId="2302"/>
    <cellStyle name="Normal 4 5 9" xfId="4329"/>
    <cellStyle name="Normal 4 6" xfId="266"/>
    <cellStyle name="Normal 4 6 2" xfId="680"/>
    <cellStyle name="Normal 4 6 2 2" xfId="1129"/>
    <cellStyle name="Normal 4 6 2 2 2" xfId="2146"/>
    <cellStyle name="Normal 4 6 2 2 2 2" xfId="4174"/>
    <cellStyle name="Normal 4 6 2 2 2 3" xfId="6204"/>
    <cellStyle name="Normal 4 6 2 2 3" xfId="3161"/>
    <cellStyle name="Normal 4 6 2 2 4" xfId="5188"/>
    <cellStyle name="Normal 4 6 2 2 5" xfId="7837"/>
    <cellStyle name="Normal 4 6 2 3" xfId="1700"/>
    <cellStyle name="Normal 4 6 2 3 2" xfId="3728"/>
    <cellStyle name="Normal 4 6 2 3 3" xfId="5758"/>
    <cellStyle name="Normal 4 6 2 4" xfId="2715"/>
    <cellStyle name="Normal 4 6 2 5" xfId="4742"/>
    <cellStyle name="Normal 4 6 2 6" xfId="6853"/>
    <cellStyle name="Normal 4 6 2 7" xfId="7392"/>
    <cellStyle name="Normal 4 6 3" xfId="731"/>
    <cellStyle name="Normal 4 6 3 2" xfId="1748"/>
    <cellStyle name="Normal 4 6 3 2 2" xfId="3776"/>
    <cellStyle name="Normal 4 6 3 2 3" xfId="5806"/>
    <cellStyle name="Normal 4 6 3 3" xfId="2763"/>
    <cellStyle name="Normal 4 6 3 4" xfId="4790"/>
    <cellStyle name="Normal 4 6 3 5" xfId="6854"/>
    <cellStyle name="Normal 4 6 3 6" xfId="7439"/>
    <cellStyle name="Normal 4 6 4" xfId="1175"/>
    <cellStyle name="Normal 4 6 4 2" xfId="2190"/>
    <cellStyle name="Normal 4 6 4 2 2" xfId="4218"/>
    <cellStyle name="Normal 4 6 4 2 3" xfId="6248"/>
    <cellStyle name="Normal 4 6 4 3" xfId="3205"/>
    <cellStyle name="Normal 4 6 4 4" xfId="5232"/>
    <cellStyle name="Normal 4 6 4 5" xfId="6855"/>
    <cellStyle name="Normal 4 6 4 6" xfId="7881"/>
    <cellStyle name="Normal 4 6 5" xfId="1300"/>
    <cellStyle name="Normal 4 6 5 2" xfId="3328"/>
    <cellStyle name="Normal 4 6 5 3" xfId="5358"/>
    <cellStyle name="Normal 4 6 6" xfId="2315"/>
    <cellStyle name="Normal 4 6 7" xfId="4342"/>
    <cellStyle name="Normal 4 6 8" xfId="6852"/>
    <cellStyle name="Normal 4 6 9" xfId="6992"/>
    <cellStyle name="Normal 4 7" xfId="280"/>
    <cellStyle name="Normal 4 7 2" xfId="681"/>
    <cellStyle name="Normal 4 7 2 2" xfId="1130"/>
    <cellStyle name="Normal 4 7 2 2 2" xfId="2147"/>
    <cellStyle name="Normal 4 7 2 2 2 2" xfId="4175"/>
    <cellStyle name="Normal 4 7 2 2 2 3" xfId="6205"/>
    <cellStyle name="Normal 4 7 2 2 3" xfId="3162"/>
    <cellStyle name="Normal 4 7 2 2 4" xfId="5189"/>
    <cellStyle name="Normal 4 7 2 2 5" xfId="7838"/>
    <cellStyle name="Normal 4 7 2 3" xfId="1701"/>
    <cellStyle name="Normal 4 7 2 3 2" xfId="3729"/>
    <cellStyle name="Normal 4 7 2 3 3" xfId="5759"/>
    <cellStyle name="Normal 4 7 2 4" xfId="2716"/>
    <cellStyle name="Normal 4 7 2 5" xfId="4743"/>
    <cellStyle name="Normal 4 7 2 6" xfId="6857"/>
    <cellStyle name="Normal 4 7 2 7" xfId="7393"/>
    <cellStyle name="Normal 4 7 3" xfId="746"/>
    <cellStyle name="Normal 4 7 3 2" xfId="1763"/>
    <cellStyle name="Normal 4 7 3 2 2" xfId="3791"/>
    <cellStyle name="Normal 4 7 3 2 3" xfId="5821"/>
    <cellStyle name="Normal 4 7 3 3" xfId="2778"/>
    <cellStyle name="Normal 4 7 3 4" xfId="4805"/>
    <cellStyle name="Normal 4 7 3 5" xfId="7454"/>
    <cellStyle name="Normal 4 7 4" xfId="1189"/>
    <cellStyle name="Normal 4 7 4 2" xfId="2204"/>
    <cellStyle name="Normal 4 7 4 2 2" xfId="4232"/>
    <cellStyle name="Normal 4 7 4 2 3" xfId="6262"/>
    <cellStyle name="Normal 4 7 4 3" xfId="3219"/>
    <cellStyle name="Normal 4 7 4 4" xfId="5246"/>
    <cellStyle name="Normal 4 7 4 5" xfId="7895"/>
    <cellStyle name="Normal 4 7 5" xfId="1314"/>
    <cellStyle name="Normal 4 7 5 2" xfId="3342"/>
    <cellStyle name="Normal 4 7 5 3" xfId="5372"/>
    <cellStyle name="Normal 4 7 6" xfId="2329"/>
    <cellStyle name="Normal 4 7 7" xfId="4356"/>
    <cellStyle name="Normal 4 7 8" xfId="6856"/>
    <cellStyle name="Normal 4 7 9" xfId="7006"/>
    <cellStyle name="Normal 4 8" xfId="646"/>
    <cellStyle name="Normal 4 8 2" xfId="1095"/>
    <cellStyle name="Normal 4 8 2 2" xfId="2112"/>
    <cellStyle name="Normal 4 8 2 2 2" xfId="4140"/>
    <cellStyle name="Normal 4 8 2 2 3" xfId="6170"/>
    <cellStyle name="Normal 4 8 2 3" xfId="3127"/>
    <cellStyle name="Normal 4 8 2 4" xfId="5154"/>
    <cellStyle name="Normal 4 8 2 5" xfId="7803"/>
    <cellStyle name="Normal 4 8 3" xfId="1666"/>
    <cellStyle name="Normal 4 8 3 2" xfId="3694"/>
    <cellStyle name="Normal 4 8 3 3" xfId="5724"/>
    <cellStyle name="Normal 4 8 4" xfId="2681"/>
    <cellStyle name="Normal 4 8 5" xfId="4708"/>
    <cellStyle name="Normal 4 8 6" xfId="6858"/>
    <cellStyle name="Normal 4 8 7" xfId="7358"/>
    <cellStyle name="Normal 4 8 8" xfId="7988"/>
    <cellStyle name="Normal 4 9" xfId="701"/>
    <cellStyle name="Normal 4 9 2" xfId="1718"/>
    <cellStyle name="Normal 4 9 2 2" xfId="3746"/>
    <cellStyle name="Normal 4 9 2 3" xfId="5776"/>
    <cellStyle name="Normal 4 9 3" xfId="2733"/>
    <cellStyle name="Normal 4 9 4" xfId="4760"/>
    <cellStyle name="Normal 4 9 5" xfId="6859"/>
    <cellStyle name="Normal 4 9 6" xfId="7409"/>
    <cellStyle name="Normal 5" xfId="222"/>
    <cellStyle name="Normal 5 2" xfId="6860"/>
    <cellStyle name="Normal 5 2 2" xfId="6861"/>
    <cellStyle name="Normal 5 3" xfId="6862"/>
    <cellStyle name="Normal 5 4" xfId="6863"/>
    <cellStyle name="Normal 5 5" xfId="6864"/>
    <cellStyle name="Normal 6" xfId="223"/>
    <cellStyle name="Normal 6 2" xfId="6347"/>
    <cellStyle name="Normal 6 2 2" xfId="6865"/>
    <cellStyle name="Normal 6 3" xfId="6866"/>
    <cellStyle name="Normal 6 4" xfId="6867"/>
    <cellStyle name="Normal 6 5" xfId="6868"/>
    <cellStyle name="Normal 7" xfId="224"/>
    <cellStyle name="Normal 7 2" xfId="6869"/>
    <cellStyle name="Normal 7 3" xfId="6870"/>
    <cellStyle name="Normal 7 4" xfId="6871"/>
    <cellStyle name="Normal 8" xfId="225"/>
    <cellStyle name="Normal 8 2" xfId="6348"/>
    <cellStyle name="Normal 8 2 2" xfId="6872"/>
    <cellStyle name="Normal 8 3" xfId="6873"/>
    <cellStyle name="Normal 8 4" xfId="6874"/>
    <cellStyle name="Normal 9" xfId="353"/>
    <cellStyle name="Normal 9 2" xfId="683"/>
    <cellStyle name="Normal 9 2 2" xfId="6875"/>
    <cellStyle name="Normal 9 3" xfId="682"/>
    <cellStyle name="Normal 9 3 2" xfId="6876"/>
    <cellStyle name="Normal 9 4" xfId="6877"/>
    <cellStyle name="Normal_SABS-E2" xfId="37"/>
    <cellStyle name="Note 2" xfId="6878"/>
    <cellStyle name="Note 2 2" xfId="6879"/>
    <cellStyle name="Note 2 3" xfId="6880"/>
    <cellStyle name="Note 3" xfId="6881"/>
    <cellStyle name="Note 3 2" xfId="6882"/>
    <cellStyle name="Note 3 3" xfId="6883"/>
    <cellStyle name="Note 4" xfId="6884"/>
    <cellStyle name="Note 4 2" xfId="6885"/>
    <cellStyle name="Note 4 3" xfId="6886"/>
    <cellStyle name="Notes" xfId="6887"/>
    <cellStyle name="OPSKRIF" xfId="3"/>
    <cellStyle name="OPSKRIF 2" xfId="8"/>
    <cellStyle name="OPSKRIF 2 2" xfId="27"/>
    <cellStyle name="OPSKRIF 2 2 2" xfId="6888"/>
    <cellStyle name="OPSKRIF 2 2 3" xfId="6889"/>
    <cellStyle name="OPSKRIF 2 3" xfId="6890"/>
    <cellStyle name="OPSKRIF 2 4" xfId="6891"/>
    <cellStyle name="OPSKRIF 3" xfId="18"/>
    <cellStyle name="OPSKRIF 3 2" xfId="33"/>
    <cellStyle name="OPSKRIF 3 3" xfId="264"/>
    <cellStyle name="OPSKRIF 3 3 2" xfId="6892"/>
    <cellStyle name="OPSKRIF 4" xfId="23"/>
    <cellStyle name="OPSKRIF 4 2" xfId="40"/>
    <cellStyle name="OPSKRIF 5" xfId="6893"/>
    <cellStyle name="OPSKRIF 5 2" xfId="6894"/>
    <cellStyle name="OPSKRIF 6" xfId="6895"/>
    <cellStyle name="OPSKRIFTE" xfId="4"/>
    <cellStyle name="OPSKRIFTE 2" xfId="19"/>
    <cellStyle name="OPSKRIFTE 2 2" xfId="34"/>
    <cellStyle name="OPSKRIFTE 2 3" xfId="253"/>
    <cellStyle name="OPSKRIFTE 2 3 2" xfId="6896"/>
    <cellStyle name="OPSKRIFTE 3" xfId="24"/>
    <cellStyle name="OPSKRIFTE 3 2" xfId="41"/>
    <cellStyle name="OPSKRIFTE 4" xfId="6897"/>
    <cellStyle name="OPSKRIFTE 5" xfId="6898"/>
    <cellStyle name="or" xfId="226"/>
    <cellStyle name="or 2" xfId="227"/>
    <cellStyle name="or 2 2" xfId="228"/>
    <cellStyle name="or 2 2 2" xfId="6899"/>
    <cellStyle name="or 2 2 3" xfId="6900"/>
    <cellStyle name="or 2 2 4" xfId="6901"/>
    <cellStyle name="or 2 3" xfId="229"/>
    <cellStyle name="or 2 3 2" xfId="6902"/>
    <cellStyle name="or 2 3 3" xfId="6903"/>
    <cellStyle name="or 2 4" xfId="6904"/>
    <cellStyle name="or 2 5" xfId="6905"/>
    <cellStyle name="or 2 6" xfId="6906"/>
    <cellStyle name="or 3" xfId="230"/>
    <cellStyle name="or 3 2" xfId="6907"/>
    <cellStyle name="or 3 3" xfId="6908"/>
    <cellStyle name="or 4" xfId="231"/>
    <cellStyle name="or 4 2" xfId="6909"/>
    <cellStyle name="or 4 3" xfId="6910"/>
    <cellStyle name="or 5" xfId="6911"/>
    <cellStyle name="or 6" xfId="6912"/>
    <cellStyle name="Percent" xfId="5" builtinId="5"/>
    <cellStyle name="Percent 2" xfId="20"/>
    <cellStyle name="Percent 2 2" xfId="35"/>
    <cellStyle name="Percent 2 2 2" xfId="368"/>
    <cellStyle name="Percent 2 2 3" xfId="232"/>
    <cellStyle name="Percent 2 3" xfId="233"/>
    <cellStyle name="Percent 2 3 2" xfId="6913"/>
    <cellStyle name="Percent 2 3 3" xfId="6914"/>
    <cellStyle name="Percent 2 4" xfId="6915"/>
    <cellStyle name="Percent 3" xfId="70"/>
    <cellStyle name="Percent 3 2" xfId="71"/>
    <cellStyle name="Percent 3 3" xfId="152"/>
    <cellStyle name="Percent 3 4" xfId="234"/>
    <cellStyle name="Percent 4" xfId="684"/>
    <cellStyle name="Percent 5" xfId="7981"/>
    <cellStyle name="rands" xfId="6916"/>
    <cellStyle name="rands 2" xfId="6917"/>
    <cellStyle name="rands 3" xfId="6918"/>
    <cellStyle name="rands 4" xfId="6919"/>
    <cellStyle name="Real $" xfId="6920"/>
    <cellStyle name="Russian Normal" xfId="6921"/>
    <cellStyle name="Sheet Link" xfId="6922"/>
    <cellStyle name="Sheet Title" xfId="6923"/>
    <cellStyle name="Style 1" xfId="6924"/>
    <cellStyle name="Style 1 2" xfId="6925"/>
    <cellStyle name="Style 1 3" xfId="6926"/>
    <cellStyle name="Style 1 4" xfId="6927"/>
    <cellStyle name="SubHead1" xfId="6928"/>
    <cellStyle name="SubHead1 2" xfId="6929"/>
    <cellStyle name="SubHead1 3" xfId="6930"/>
    <cellStyle name="SubHead1 4" xfId="6931"/>
    <cellStyle name="SubHead2" xfId="6932"/>
    <cellStyle name="Table Data" xfId="6933"/>
    <cellStyle name="Table Head Aligned" xfId="6934"/>
    <cellStyle name="Table Heading 1" xfId="6935"/>
    <cellStyle name="Table Heading 2" xfId="6936"/>
    <cellStyle name="Table Heading 3" xfId="6937"/>
    <cellStyle name="Table Heading 4" xfId="6938"/>
    <cellStyle name="Table Heading 5" xfId="6939"/>
    <cellStyle name="Table Title" xfId="6940"/>
    <cellStyle name="Table Total" xfId="6941"/>
    <cellStyle name="Table Units" xfId="6942"/>
    <cellStyle name="Text" xfId="6943"/>
    <cellStyle name="Total 2" xfId="235"/>
    <cellStyle name="Total 2 2" xfId="236"/>
    <cellStyle name="Total 2 2 2" xfId="6945"/>
    <cellStyle name="Total 2 2 3" xfId="6946"/>
    <cellStyle name="Total 2 3" xfId="237"/>
    <cellStyle name="Total 2 3 2" xfId="6947"/>
    <cellStyle name="Total 2 3 3" xfId="6948"/>
    <cellStyle name="Total 2 4" xfId="6949"/>
    <cellStyle name="Total 2 5" xfId="6950"/>
    <cellStyle name="Total 2 6" xfId="6951"/>
    <cellStyle name="Total 3" xfId="238"/>
    <cellStyle name="Total 3 2" xfId="239"/>
    <cellStyle name="Total 3 2 2" xfId="6952"/>
    <cellStyle name="Total 3 2 3" xfId="6953"/>
    <cellStyle name="Total 3 3" xfId="6954"/>
    <cellStyle name="Total 3 4" xfId="6955"/>
    <cellStyle name="Total 3 5" xfId="6956"/>
    <cellStyle name="Total 4" xfId="240"/>
    <cellStyle name="Total 4 2" xfId="6957"/>
    <cellStyle name="Total 4 3" xfId="6958"/>
    <cellStyle name="Total 4 4" xfId="6959"/>
    <cellStyle name="Total 5" xfId="6944"/>
    <cellStyle name="WrapCen" xfId="6960"/>
    <cellStyle name="Wrapdown" xfId="6961"/>
    <cellStyle name="Wrapup" xfId="6962"/>
    <cellStyle name="Year" xfId="6963"/>
    <cellStyle name="Years" xfId="6964"/>
  </cellStyles>
  <dxfs count="4"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88"/>
  <sheetViews>
    <sheetView showWhiteSpace="0" view="pageLayout" zoomScaleNormal="100" zoomScaleSheetLayoutView="96" workbookViewId="0">
      <selection activeCell="E13" sqref="E13"/>
    </sheetView>
  </sheetViews>
  <sheetFormatPr defaultColWidth="9.28515625" defaultRowHeight="12.75"/>
  <cols>
    <col min="1" max="1" width="8.28515625" style="170" customWidth="1"/>
    <col min="2" max="2" width="6.28515625" style="170" customWidth="1"/>
    <col min="3" max="4" width="3.28515625" style="170" customWidth="1"/>
    <col min="5" max="5" width="26.7109375" style="170" customWidth="1"/>
    <col min="6" max="6" width="8" style="170" customWidth="1"/>
    <col min="7" max="7" width="11.7109375" style="282" customWidth="1"/>
    <col min="8" max="8" width="9.7109375" style="170" customWidth="1"/>
    <col min="9" max="9" width="12" style="283" customWidth="1"/>
    <col min="10" max="11" width="9.28515625" style="170"/>
    <col min="12" max="12" width="13.7109375" style="170" customWidth="1"/>
    <col min="13" max="13" width="9.28515625" style="170" customWidth="1"/>
    <col min="14" max="16384" width="9.28515625" style="170"/>
  </cols>
  <sheetData>
    <row r="1" spans="1:9" ht="12" customHeight="1">
      <c r="A1" s="197"/>
      <c r="B1" s="205"/>
      <c r="C1" s="205"/>
      <c r="D1" s="205"/>
      <c r="E1" s="205"/>
      <c r="F1" s="197"/>
      <c r="G1" s="232"/>
      <c r="H1" s="233"/>
      <c r="I1" s="234"/>
    </row>
    <row r="2" spans="1:9" ht="12" customHeight="1">
      <c r="A2" s="170" t="s">
        <v>194</v>
      </c>
      <c r="B2" s="205"/>
      <c r="C2" s="205" t="s">
        <v>195</v>
      </c>
      <c r="D2" s="205"/>
      <c r="E2" s="205"/>
      <c r="F2" s="197"/>
      <c r="G2" s="235"/>
      <c r="H2" s="236"/>
      <c r="I2" s="237"/>
    </row>
    <row r="3" spans="1:9" ht="12" customHeight="1">
      <c r="B3" s="205"/>
      <c r="C3" s="205"/>
      <c r="D3" s="205"/>
      <c r="E3" s="205"/>
      <c r="F3" s="197"/>
      <c r="G3" s="238"/>
      <c r="H3" s="239"/>
      <c r="I3" s="237"/>
    </row>
    <row r="4" spans="1:9" ht="12" customHeight="1">
      <c r="A4" s="170" t="s">
        <v>196</v>
      </c>
      <c r="B4" s="205"/>
      <c r="C4" s="205" t="s">
        <v>462</v>
      </c>
      <c r="D4" s="205"/>
      <c r="E4" s="205"/>
      <c r="F4" s="197"/>
      <c r="G4" s="238"/>
      <c r="H4" s="236"/>
      <c r="I4" s="237"/>
    </row>
    <row r="5" spans="1:9" ht="12" customHeight="1">
      <c r="B5" s="205"/>
      <c r="C5" s="205"/>
      <c r="D5" s="205"/>
      <c r="E5" s="205"/>
      <c r="F5" s="197"/>
      <c r="G5" s="235"/>
      <c r="H5" s="236"/>
      <c r="I5" s="237"/>
    </row>
    <row r="6" spans="1:9" ht="12" customHeight="1">
      <c r="A6" s="170" t="s">
        <v>411</v>
      </c>
      <c r="B6" s="205"/>
      <c r="C6" s="205" t="s">
        <v>409</v>
      </c>
      <c r="D6" s="205"/>
      <c r="E6" s="205"/>
      <c r="F6" s="197"/>
      <c r="G6" s="235"/>
      <c r="H6" s="236"/>
      <c r="I6" s="237"/>
    </row>
    <row r="7" spans="1:9" ht="12" customHeight="1">
      <c r="A7" s="170" t="s">
        <v>412</v>
      </c>
      <c r="B7" s="205"/>
      <c r="C7" s="205" t="s">
        <v>410</v>
      </c>
      <c r="D7" s="205"/>
      <c r="E7" s="205"/>
      <c r="F7" s="197"/>
      <c r="G7" s="235"/>
      <c r="H7" s="236"/>
      <c r="I7" s="237"/>
    </row>
    <row r="8" spans="1:9" ht="12" customHeight="1">
      <c r="B8" s="205"/>
      <c r="C8" s="205"/>
      <c r="D8" s="205"/>
      <c r="E8" s="205"/>
      <c r="F8" s="197"/>
      <c r="G8" s="235"/>
      <c r="H8" s="236"/>
      <c r="I8" s="237"/>
    </row>
    <row r="9" spans="1:9" ht="12" customHeight="1">
      <c r="A9" s="190" t="s">
        <v>197</v>
      </c>
      <c r="B9" s="205"/>
      <c r="C9" s="205"/>
      <c r="D9" s="205"/>
      <c r="E9" s="205"/>
      <c r="F9" s="197"/>
      <c r="G9" s="235"/>
      <c r="H9" s="236"/>
      <c r="I9" s="237"/>
    </row>
    <row r="10" spans="1:9" ht="12" customHeight="1">
      <c r="B10" s="205"/>
      <c r="C10" s="205"/>
      <c r="D10" s="205"/>
      <c r="E10" s="205"/>
      <c r="F10" s="197"/>
      <c r="G10" s="235"/>
      <c r="H10" s="236"/>
      <c r="I10" s="237"/>
    </row>
    <row r="11" spans="1:9" ht="12" customHeight="1">
      <c r="A11" s="190" t="s">
        <v>198</v>
      </c>
      <c r="B11" s="205" t="s">
        <v>199</v>
      </c>
      <c r="C11" s="205"/>
      <c r="D11" s="205"/>
      <c r="E11" s="205"/>
      <c r="F11" s="197"/>
      <c r="G11" s="235"/>
      <c r="H11" s="236"/>
      <c r="I11" s="237"/>
    </row>
    <row r="12" spans="1:9" ht="12" customHeight="1">
      <c r="B12" s="205"/>
      <c r="C12" s="205"/>
      <c r="D12" s="205"/>
      <c r="E12" s="205"/>
      <c r="F12" s="197"/>
      <c r="G12" s="235"/>
      <c r="H12" s="236"/>
      <c r="I12" s="237"/>
    </row>
    <row r="13" spans="1:9" ht="12" customHeight="1">
      <c r="A13" s="184"/>
      <c r="B13" s="205"/>
      <c r="C13" s="205"/>
      <c r="D13" s="205"/>
      <c r="E13" s="205"/>
      <c r="F13" s="197"/>
      <c r="G13" s="235"/>
      <c r="H13" s="236"/>
      <c r="I13" s="241" t="s">
        <v>16</v>
      </c>
    </row>
    <row r="14" spans="1:9" ht="12" customHeight="1">
      <c r="A14" s="184"/>
      <c r="B14" s="205"/>
      <c r="C14" s="205"/>
      <c r="D14" s="205"/>
      <c r="E14" s="205"/>
      <c r="F14" s="197"/>
      <c r="G14" s="235"/>
      <c r="H14" s="236"/>
      <c r="I14" s="241"/>
    </row>
    <row r="15" spans="1:9" ht="12" customHeight="1">
      <c r="A15" s="3" t="s">
        <v>17</v>
      </c>
      <c r="B15" s="3"/>
      <c r="C15" s="4"/>
      <c r="D15" s="4"/>
      <c r="E15" s="4"/>
      <c r="F15" s="5"/>
      <c r="G15" s="242"/>
      <c r="H15" s="243"/>
      <c r="I15" s="244"/>
    </row>
    <row r="16" spans="1:9" ht="12" customHeight="1">
      <c r="A16" s="8" t="s">
        <v>18</v>
      </c>
      <c r="B16" s="8" t="s">
        <v>19</v>
      </c>
      <c r="C16" s="9"/>
      <c r="D16" s="9"/>
      <c r="E16" s="9" t="s">
        <v>20</v>
      </c>
      <c r="F16" s="10" t="s">
        <v>21</v>
      </c>
      <c r="G16" s="245" t="s">
        <v>22</v>
      </c>
      <c r="H16" s="246" t="s">
        <v>23</v>
      </c>
      <c r="I16" s="247" t="s">
        <v>24</v>
      </c>
    </row>
    <row r="17" spans="1:9" ht="12" customHeight="1">
      <c r="A17" s="13" t="s">
        <v>25</v>
      </c>
      <c r="B17" s="13" t="s">
        <v>26</v>
      </c>
      <c r="C17" s="14"/>
      <c r="D17" s="14"/>
      <c r="E17" s="14"/>
      <c r="F17" s="15"/>
      <c r="G17" s="248" t="s">
        <v>27</v>
      </c>
      <c r="H17" s="249"/>
      <c r="I17" s="250"/>
    </row>
    <row r="18" spans="1:9" ht="12" customHeight="1">
      <c r="A18" s="251"/>
      <c r="B18" s="183"/>
      <c r="C18" s="205"/>
      <c r="D18" s="205"/>
      <c r="E18" s="205"/>
      <c r="F18" s="172"/>
      <c r="G18" s="179"/>
      <c r="H18" s="169"/>
      <c r="I18" s="415" t="s">
        <v>65</v>
      </c>
    </row>
    <row r="19" spans="1:9" ht="12" customHeight="1">
      <c r="A19" s="251" t="s">
        <v>201</v>
      </c>
      <c r="B19" s="8" t="s">
        <v>29</v>
      </c>
      <c r="C19" s="21" t="s">
        <v>30</v>
      </c>
      <c r="D19" s="205"/>
      <c r="E19" s="205"/>
      <c r="F19" s="172"/>
      <c r="G19" s="179"/>
      <c r="H19" s="169"/>
      <c r="I19" s="103" t="s">
        <v>65</v>
      </c>
    </row>
    <row r="20" spans="1:9" ht="12" customHeight="1">
      <c r="A20" s="251" t="s">
        <v>31</v>
      </c>
      <c r="B20" s="183"/>
      <c r="C20" s="205"/>
      <c r="D20" s="205"/>
      <c r="E20" s="205"/>
      <c r="F20" s="172"/>
      <c r="G20" s="179"/>
      <c r="H20" s="169"/>
      <c r="I20" s="103" t="s">
        <v>65</v>
      </c>
    </row>
    <row r="21" spans="1:9" ht="12" customHeight="1">
      <c r="A21" s="251"/>
      <c r="B21" s="183"/>
      <c r="C21" s="205"/>
      <c r="D21" s="205"/>
      <c r="E21" s="205"/>
      <c r="F21" s="172"/>
      <c r="G21" s="179"/>
      <c r="H21" s="169"/>
      <c r="I21" s="395" t="s">
        <v>65</v>
      </c>
    </row>
    <row r="22" spans="1:9" ht="12" customHeight="1">
      <c r="A22" s="183">
        <v>8.3000000000000007</v>
      </c>
      <c r="B22" s="8" t="s">
        <v>32</v>
      </c>
      <c r="C22" s="39" t="s">
        <v>326</v>
      </c>
      <c r="D22" s="205"/>
      <c r="E22" s="205"/>
      <c r="F22" s="172"/>
      <c r="G22" s="179"/>
      <c r="H22" s="169"/>
      <c r="I22" s="395" t="s">
        <v>65</v>
      </c>
    </row>
    <row r="23" spans="1:9" ht="12" customHeight="1">
      <c r="A23" s="251"/>
      <c r="B23" s="8"/>
      <c r="C23" s="39" t="s">
        <v>327</v>
      </c>
      <c r="D23" s="205"/>
      <c r="E23" s="205"/>
      <c r="F23" s="172"/>
      <c r="G23" s="179"/>
      <c r="H23" s="169"/>
      <c r="I23" s="395" t="s">
        <v>65</v>
      </c>
    </row>
    <row r="24" spans="1:9" ht="12" customHeight="1">
      <c r="A24" s="251"/>
      <c r="B24" s="8"/>
      <c r="C24" s="205"/>
      <c r="D24" s="205"/>
      <c r="E24" s="205"/>
      <c r="F24" s="172"/>
      <c r="G24" s="179"/>
      <c r="H24" s="252"/>
      <c r="I24" s="393"/>
    </row>
    <row r="25" spans="1:9" ht="12" customHeight="1">
      <c r="A25" s="251" t="s">
        <v>350</v>
      </c>
      <c r="B25" s="8"/>
      <c r="C25" s="182" t="s">
        <v>116</v>
      </c>
      <c r="D25" s="205" t="s">
        <v>202</v>
      </c>
      <c r="F25" s="172" t="s">
        <v>168</v>
      </c>
      <c r="G25" s="179">
        <v>1</v>
      </c>
      <c r="H25" s="323" t="s">
        <v>168</v>
      </c>
      <c r="I25" s="393"/>
    </row>
    <row r="26" spans="1:9" ht="12" customHeight="1">
      <c r="A26" s="251" t="s">
        <v>351</v>
      </c>
      <c r="B26" s="183"/>
      <c r="C26" s="205"/>
      <c r="D26" s="205" t="s">
        <v>121</v>
      </c>
      <c r="F26" s="172"/>
      <c r="G26" s="179"/>
      <c r="H26" s="332"/>
      <c r="I26" s="393"/>
    </row>
    <row r="27" spans="1:9" ht="12" customHeight="1">
      <c r="A27" s="251"/>
      <c r="B27" s="8"/>
      <c r="C27" s="9"/>
      <c r="D27" s="205"/>
      <c r="F27" s="172"/>
      <c r="G27" s="179"/>
      <c r="H27" s="332"/>
      <c r="I27" s="393"/>
    </row>
    <row r="28" spans="1:9" ht="12" customHeight="1">
      <c r="A28" s="251" t="s">
        <v>350</v>
      </c>
      <c r="B28" s="8"/>
      <c r="C28" s="182" t="s">
        <v>119</v>
      </c>
      <c r="D28" s="205" t="s">
        <v>203</v>
      </c>
      <c r="F28" s="172" t="s">
        <v>168</v>
      </c>
      <c r="G28" s="179">
        <v>1</v>
      </c>
      <c r="H28" s="323" t="s">
        <v>168</v>
      </c>
      <c r="I28" s="393"/>
    </row>
    <row r="29" spans="1:9" ht="12" customHeight="1">
      <c r="A29" s="251" t="s">
        <v>120</v>
      </c>
      <c r="B29" s="8"/>
      <c r="C29" s="9"/>
      <c r="D29" s="205" t="s">
        <v>204</v>
      </c>
      <c r="F29" s="172"/>
      <c r="G29" s="179"/>
      <c r="H29" s="169"/>
      <c r="I29" s="393"/>
    </row>
    <row r="30" spans="1:9" ht="12" customHeight="1">
      <c r="A30" s="251"/>
      <c r="B30" s="8"/>
      <c r="C30" s="9"/>
      <c r="D30" s="205"/>
      <c r="E30" s="205"/>
      <c r="F30" s="172"/>
      <c r="G30" s="179"/>
      <c r="H30" s="169"/>
      <c r="I30" s="393"/>
    </row>
    <row r="31" spans="1:9" ht="12" customHeight="1">
      <c r="A31" s="251"/>
      <c r="B31" s="8" t="s">
        <v>122</v>
      </c>
      <c r="C31" s="9" t="s">
        <v>123</v>
      </c>
      <c r="D31" s="205"/>
      <c r="E31" s="205"/>
      <c r="F31" s="172"/>
      <c r="G31" s="179"/>
      <c r="H31" s="169"/>
      <c r="I31" s="393" t="s">
        <v>65</v>
      </c>
    </row>
    <row r="32" spans="1:9" ht="12" customHeight="1">
      <c r="A32" s="251"/>
      <c r="B32" s="183"/>
      <c r="C32" s="205"/>
      <c r="D32" s="205"/>
      <c r="E32" s="205"/>
      <c r="F32" s="172"/>
      <c r="G32" s="179"/>
      <c r="H32" s="169"/>
      <c r="I32" s="393" t="s">
        <v>65</v>
      </c>
    </row>
    <row r="33" spans="1:9" ht="12" customHeight="1">
      <c r="A33" s="251" t="s">
        <v>115</v>
      </c>
      <c r="B33" s="183"/>
      <c r="C33" s="205" t="s">
        <v>116</v>
      </c>
      <c r="D33" s="205" t="s">
        <v>328</v>
      </c>
      <c r="E33" s="205"/>
      <c r="F33" s="172"/>
      <c r="G33" s="179"/>
      <c r="H33" s="169"/>
      <c r="I33" s="393" t="s">
        <v>65</v>
      </c>
    </row>
    <row r="34" spans="1:9" ht="12" customHeight="1">
      <c r="A34" s="251" t="s">
        <v>124</v>
      </c>
      <c r="B34" s="183"/>
      <c r="C34" s="205"/>
      <c r="D34" s="205" t="s">
        <v>329</v>
      </c>
      <c r="E34" s="205"/>
      <c r="F34" s="172" t="s">
        <v>117</v>
      </c>
      <c r="G34" s="179" t="s">
        <v>117</v>
      </c>
      <c r="H34" s="169" t="s">
        <v>168</v>
      </c>
      <c r="I34" s="393"/>
    </row>
    <row r="35" spans="1:9" ht="12" customHeight="1">
      <c r="A35" s="251"/>
      <c r="B35" s="183"/>
      <c r="C35" s="205"/>
      <c r="D35" s="205"/>
      <c r="E35" s="205"/>
      <c r="F35" s="172"/>
      <c r="G35" s="179"/>
      <c r="H35" s="169"/>
      <c r="I35" s="393"/>
    </row>
    <row r="36" spans="1:9" ht="12" customHeight="1">
      <c r="A36" s="251"/>
      <c r="B36" s="8" t="s">
        <v>205</v>
      </c>
      <c r="C36" s="9" t="s">
        <v>330</v>
      </c>
      <c r="D36" s="205"/>
      <c r="E36" s="205"/>
      <c r="F36" s="172"/>
      <c r="G36" s="179"/>
      <c r="H36" s="169"/>
      <c r="I36" s="393" t="s">
        <v>65</v>
      </c>
    </row>
    <row r="37" spans="1:9" ht="12" customHeight="1">
      <c r="A37" s="251"/>
      <c r="B37" s="8"/>
      <c r="C37" s="9" t="s">
        <v>125</v>
      </c>
      <c r="D37" s="205"/>
      <c r="E37" s="205"/>
      <c r="F37" s="172"/>
      <c r="G37" s="179"/>
      <c r="H37" s="169"/>
      <c r="I37" s="393" t="s">
        <v>65</v>
      </c>
    </row>
    <row r="38" spans="1:9" ht="12" customHeight="1">
      <c r="A38" s="251"/>
      <c r="B38" s="183"/>
      <c r="C38" s="9"/>
      <c r="D38" s="205"/>
      <c r="E38" s="205"/>
      <c r="F38" s="172"/>
      <c r="G38" s="179"/>
      <c r="H38" s="169"/>
      <c r="I38" s="393" t="s">
        <v>65</v>
      </c>
    </row>
    <row r="39" spans="1:9" ht="12" customHeight="1">
      <c r="A39" s="251" t="s">
        <v>115</v>
      </c>
      <c r="B39" s="183"/>
      <c r="C39" s="182" t="s">
        <v>116</v>
      </c>
      <c r="D39" s="205" t="s">
        <v>331</v>
      </c>
      <c r="E39" s="205"/>
      <c r="F39" s="172"/>
      <c r="G39" s="179"/>
      <c r="H39" s="169"/>
      <c r="I39" s="393"/>
    </row>
    <row r="40" spans="1:9" ht="12" customHeight="1">
      <c r="A40" s="251" t="s">
        <v>192</v>
      </c>
      <c r="B40" s="183"/>
      <c r="C40" s="9"/>
      <c r="D40" s="205" t="s">
        <v>332</v>
      </c>
      <c r="E40" s="205"/>
      <c r="F40" s="172"/>
      <c r="G40" s="179"/>
      <c r="H40" s="169"/>
      <c r="I40" s="393"/>
    </row>
    <row r="41" spans="1:9" ht="12" customHeight="1">
      <c r="A41" s="251"/>
      <c r="B41" s="183"/>
      <c r="C41" s="9"/>
      <c r="D41" s="205"/>
      <c r="E41" s="205"/>
      <c r="F41" s="172"/>
      <c r="G41" s="179"/>
      <c r="H41" s="169"/>
      <c r="I41" s="393"/>
    </row>
    <row r="42" spans="1:9" ht="12" customHeight="1">
      <c r="A42" s="251"/>
      <c r="B42" s="183"/>
      <c r="C42" s="9"/>
      <c r="D42" s="182" t="s">
        <v>116</v>
      </c>
      <c r="E42" s="205" t="s">
        <v>206</v>
      </c>
      <c r="F42" s="172" t="s">
        <v>117</v>
      </c>
      <c r="G42" s="179" t="s">
        <v>207</v>
      </c>
      <c r="H42" s="169" t="s">
        <v>168</v>
      </c>
      <c r="I42" s="393">
        <v>10000</v>
      </c>
    </row>
    <row r="43" spans="1:9" ht="12" customHeight="1">
      <c r="A43" s="251"/>
      <c r="B43" s="183"/>
      <c r="C43" s="9"/>
      <c r="D43" s="182"/>
      <c r="E43" s="205"/>
      <c r="F43" s="172"/>
      <c r="G43" s="179"/>
      <c r="H43" s="169"/>
      <c r="I43" s="393"/>
    </row>
    <row r="44" spans="1:9" ht="12" customHeight="1">
      <c r="A44" s="251"/>
      <c r="B44" s="183"/>
      <c r="C44" s="182" t="s">
        <v>119</v>
      </c>
      <c r="D44" s="205" t="s">
        <v>333</v>
      </c>
      <c r="E44" s="205"/>
      <c r="F44" s="172"/>
      <c r="G44" s="179"/>
      <c r="H44" s="169"/>
      <c r="I44" s="395" t="s">
        <v>65</v>
      </c>
    </row>
    <row r="45" spans="1:9" ht="12" customHeight="1">
      <c r="A45" s="251"/>
      <c r="B45" s="183"/>
      <c r="C45" s="205"/>
      <c r="D45" s="205" t="s">
        <v>334</v>
      </c>
      <c r="E45" s="205"/>
      <c r="F45" s="172"/>
      <c r="G45" s="253"/>
      <c r="H45" s="254"/>
      <c r="I45" s="393" t="s">
        <v>65</v>
      </c>
    </row>
    <row r="46" spans="1:9" ht="12" customHeight="1">
      <c r="A46" s="251"/>
      <c r="B46" s="8"/>
      <c r="C46" s="9"/>
      <c r="D46" s="205" t="s">
        <v>209</v>
      </c>
      <c r="E46" s="205"/>
      <c r="F46" s="172" t="s">
        <v>127</v>
      </c>
      <c r="G46" s="253">
        <f>I42</f>
        <v>10000</v>
      </c>
      <c r="H46" s="254"/>
      <c r="I46" s="395"/>
    </row>
    <row r="47" spans="1:9" ht="12" customHeight="1">
      <c r="A47" s="251"/>
      <c r="B47" s="8"/>
      <c r="C47" s="9"/>
      <c r="D47" s="205"/>
      <c r="E47" s="205"/>
      <c r="F47" s="172"/>
      <c r="G47" s="253"/>
      <c r="H47" s="254"/>
      <c r="I47" s="395"/>
    </row>
    <row r="48" spans="1:9" ht="12" customHeight="1">
      <c r="A48" s="251"/>
      <c r="B48" s="8"/>
      <c r="C48" s="182" t="s">
        <v>126</v>
      </c>
      <c r="D48" s="205" t="s">
        <v>335</v>
      </c>
      <c r="E48" s="352"/>
      <c r="F48" s="20"/>
      <c r="G48" s="367"/>
      <c r="H48" s="368"/>
      <c r="I48" s="393"/>
    </row>
    <row r="49" spans="1:9" ht="12" customHeight="1">
      <c r="A49" s="251"/>
      <c r="B49" s="8"/>
      <c r="C49" s="9"/>
      <c r="D49" s="205" t="s">
        <v>317</v>
      </c>
      <c r="E49" s="352"/>
      <c r="F49" s="172"/>
      <c r="G49" s="179"/>
      <c r="H49" s="333"/>
      <c r="I49" s="404"/>
    </row>
    <row r="50" spans="1:9" ht="12" customHeight="1">
      <c r="A50" s="251"/>
      <c r="B50" s="8"/>
      <c r="D50" s="182"/>
      <c r="E50" s="352"/>
      <c r="F50" s="172"/>
      <c r="G50" s="179"/>
      <c r="H50" s="333"/>
      <c r="I50" s="404"/>
    </row>
    <row r="51" spans="1:9" ht="12" customHeight="1">
      <c r="A51" s="251"/>
      <c r="B51" s="8"/>
      <c r="D51" s="182" t="s">
        <v>116</v>
      </c>
      <c r="E51" s="352" t="s">
        <v>336</v>
      </c>
      <c r="F51" s="172"/>
      <c r="G51" s="179"/>
      <c r="H51" s="333"/>
      <c r="I51" s="404"/>
    </row>
    <row r="52" spans="1:9" ht="12" customHeight="1">
      <c r="A52" s="251"/>
      <c r="B52" s="8"/>
      <c r="D52" s="182"/>
      <c r="E52" s="352" t="s">
        <v>337</v>
      </c>
      <c r="F52" s="172"/>
      <c r="G52" s="179"/>
      <c r="H52" s="333"/>
      <c r="I52" s="404"/>
    </row>
    <row r="53" spans="1:9" ht="12" customHeight="1">
      <c r="A53" s="251"/>
      <c r="B53" s="8"/>
      <c r="D53" s="182"/>
      <c r="E53" s="352" t="s">
        <v>339</v>
      </c>
      <c r="F53" s="20" t="s">
        <v>117</v>
      </c>
      <c r="G53" s="367" t="s">
        <v>207</v>
      </c>
      <c r="H53" s="368" t="s">
        <v>168</v>
      </c>
      <c r="I53" s="393">
        <v>150000</v>
      </c>
    </row>
    <row r="54" spans="1:9" ht="12" customHeight="1">
      <c r="A54" s="251"/>
      <c r="B54" s="8"/>
      <c r="D54" s="182"/>
      <c r="E54" s="352" t="s">
        <v>303</v>
      </c>
      <c r="F54" s="172"/>
      <c r="G54" s="179"/>
      <c r="H54" s="333"/>
      <c r="I54" s="404"/>
    </row>
    <row r="55" spans="1:9" ht="12" customHeight="1">
      <c r="A55" s="251"/>
      <c r="B55" s="8"/>
      <c r="D55" s="182"/>
      <c r="E55" s="383"/>
      <c r="F55" s="172"/>
      <c r="G55" s="179"/>
      <c r="H55" s="333"/>
      <c r="I55" s="404"/>
    </row>
    <row r="56" spans="1:9" ht="12" customHeight="1">
      <c r="A56" s="251"/>
      <c r="B56" s="8"/>
      <c r="D56" s="182" t="s">
        <v>119</v>
      </c>
      <c r="E56" s="205" t="s">
        <v>338</v>
      </c>
      <c r="F56" s="172"/>
      <c r="G56" s="179"/>
      <c r="H56" s="333"/>
      <c r="I56" s="404"/>
    </row>
    <row r="57" spans="1:9" ht="12" customHeight="1">
      <c r="A57" s="251"/>
      <c r="B57" s="8"/>
      <c r="E57" s="205" t="s">
        <v>340</v>
      </c>
      <c r="F57" s="251"/>
      <c r="G57" s="367"/>
      <c r="H57" s="368"/>
      <c r="I57" s="404"/>
    </row>
    <row r="58" spans="1:9" ht="12" customHeight="1">
      <c r="A58" s="251"/>
      <c r="B58" s="8"/>
      <c r="C58" s="9"/>
      <c r="E58" s="205" t="s">
        <v>341</v>
      </c>
      <c r="F58" s="172" t="s">
        <v>127</v>
      </c>
      <c r="G58" s="253">
        <f>I53</f>
        <v>150000</v>
      </c>
      <c r="H58" s="254"/>
      <c r="I58" s="395"/>
    </row>
    <row r="59" spans="1:9" ht="12" customHeight="1">
      <c r="A59" s="251"/>
      <c r="B59" s="8"/>
      <c r="C59" s="205"/>
      <c r="D59" s="205"/>
      <c r="E59" s="205" t="s">
        <v>318</v>
      </c>
      <c r="F59" s="172"/>
      <c r="G59" s="179"/>
      <c r="H59" s="169"/>
      <c r="I59" s="393"/>
    </row>
    <row r="60" spans="1:9" ht="12" customHeight="1">
      <c r="A60" s="251"/>
      <c r="B60" s="8"/>
      <c r="C60" s="205"/>
      <c r="D60" s="205"/>
      <c r="E60" s="205"/>
      <c r="F60" s="172"/>
      <c r="G60" s="179"/>
      <c r="H60" s="169"/>
      <c r="I60" s="393"/>
    </row>
    <row r="61" spans="1:9" ht="12" customHeight="1">
      <c r="A61" s="251"/>
      <c r="B61" s="8"/>
      <c r="C61" s="9"/>
      <c r="D61" s="205"/>
      <c r="E61" s="205"/>
      <c r="F61" s="172"/>
      <c r="G61" s="253"/>
      <c r="H61" s="254"/>
      <c r="I61" s="407"/>
    </row>
    <row r="62" spans="1:9" ht="12" customHeight="1">
      <c r="A62" s="255"/>
      <c r="B62" s="207"/>
      <c r="C62" s="207"/>
      <c r="D62" s="207"/>
      <c r="E62" s="207"/>
      <c r="F62" s="208"/>
      <c r="G62" s="256"/>
      <c r="H62" s="257"/>
      <c r="I62" s="258"/>
    </row>
    <row r="63" spans="1:9" ht="12" customHeight="1">
      <c r="A63" s="172" t="s">
        <v>31</v>
      </c>
      <c r="B63" s="205" t="s">
        <v>128</v>
      </c>
      <c r="C63" s="205"/>
      <c r="D63" s="205"/>
      <c r="E63" s="205"/>
      <c r="F63" s="197"/>
      <c r="G63" s="235"/>
      <c r="H63" s="236"/>
      <c r="I63" s="393"/>
    </row>
    <row r="64" spans="1:9" ht="12" customHeight="1">
      <c r="A64" s="259"/>
      <c r="B64" s="210"/>
      <c r="C64" s="210"/>
      <c r="D64" s="210"/>
      <c r="E64" s="210"/>
      <c r="F64" s="211"/>
      <c r="G64" s="260"/>
      <c r="H64" s="261"/>
      <c r="I64" s="262"/>
    </row>
    <row r="65" spans="1:9" ht="12" customHeight="1">
      <c r="G65" s="170"/>
      <c r="I65" s="263"/>
    </row>
    <row r="66" spans="1:9" ht="12" customHeight="1">
      <c r="G66" s="170"/>
      <c r="I66" s="263"/>
    </row>
    <row r="67" spans="1:9" ht="12" customHeight="1">
      <c r="A67" s="184"/>
      <c r="B67" s="205"/>
      <c r="C67" s="205"/>
      <c r="D67" s="205"/>
      <c r="E67" s="205"/>
      <c r="F67" s="197"/>
      <c r="G67" s="235"/>
      <c r="H67" s="236"/>
      <c r="I67" s="241" t="s">
        <v>16</v>
      </c>
    </row>
    <row r="68" spans="1:9" ht="12" customHeight="1">
      <c r="B68" s="205"/>
      <c r="C68" s="205"/>
      <c r="D68" s="205"/>
      <c r="E68" s="205"/>
      <c r="F68" s="197"/>
      <c r="G68" s="232"/>
      <c r="H68" s="233"/>
      <c r="I68" s="264"/>
    </row>
    <row r="69" spans="1:9" ht="12" customHeight="1">
      <c r="A69" s="3" t="s">
        <v>17</v>
      </c>
      <c r="B69" s="3"/>
      <c r="C69" s="4"/>
      <c r="D69" s="4"/>
      <c r="E69" s="4"/>
      <c r="F69" s="5"/>
      <c r="G69" s="242"/>
      <c r="H69" s="243"/>
      <c r="I69" s="265"/>
    </row>
    <row r="70" spans="1:9" ht="12" customHeight="1">
      <c r="A70" s="8" t="s">
        <v>18</v>
      </c>
      <c r="B70" s="8" t="s">
        <v>19</v>
      </c>
      <c r="C70" s="9"/>
      <c r="D70" s="9"/>
      <c r="E70" s="9" t="s">
        <v>20</v>
      </c>
      <c r="F70" s="10" t="s">
        <v>21</v>
      </c>
      <c r="G70" s="245" t="s">
        <v>22</v>
      </c>
      <c r="H70" s="246" t="s">
        <v>23</v>
      </c>
      <c r="I70" s="266" t="s">
        <v>24</v>
      </c>
    </row>
    <row r="71" spans="1:9" ht="12" customHeight="1">
      <c r="A71" s="13" t="s">
        <v>25</v>
      </c>
      <c r="B71" s="13" t="s">
        <v>26</v>
      </c>
      <c r="C71" s="14"/>
      <c r="D71" s="14"/>
      <c r="E71" s="14"/>
      <c r="F71" s="15"/>
      <c r="G71" s="248" t="s">
        <v>27</v>
      </c>
      <c r="H71" s="249"/>
      <c r="I71" s="267"/>
    </row>
    <row r="72" spans="1:9" ht="12" customHeight="1">
      <c r="A72" s="172"/>
      <c r="B72" s="183"/>
      <c r="C72" s="205"/>
      <c r="D72" s="205"/>
      <c r="E72" s="205"/>
      <c r="F72" s="197"/>
      <c r="G72" s="235"/>
      <c r="H72" s="236"/>
      <c r="I72" s="268"/>
    </row>
    <row r="73" spans="1:9" ht="12" customHeight="1">
      <c r="A73" s="251"/>
      <c r="B73" s="183"/>
      <c r="C73" s="205" t="s">
        <v>129</v>
      </c>
      <c r="D73" s="205"/>
      <c r="E73" s="205"/>
      <c r="F73" s="197"/>
      <c r="G73" s="235"/>
      <c r="H73" s="236"/>
      <c r="I73" s="393"/>
    </row>
    <row r="74" spans="1:9" ht="12" customHeight="1">
      <c r="A74" s="259"/>
      <c r="B74" s="209"/>
      <c r="C74" s="210"/>
      <c r="D74" s="210"/>
      <c r="E74" s="210"/>
      <c r="F74" s="211"/>
      <c r="G74" s="260"/>
      <c r="H74" s="261"/>
      <c r="I74" s="262"/>
    </row>
    <row r="75" spans="1:9" ht="12" customHeight="1">
      <c r="A75" s="255"/>
      <c r="B75" s="206"/>
      <c r="C75" s="383"/>
      <c r="D75" s="383"/>
      <c r="E75" s="383"/>
      <c r="F75" s="255"/>
      <c r="G75" s="384"/>
      <c r="H75" s="385"/>
      <c r="I75" s="406"/>
    </row>
    <row r="76" spans="1:9" ht="12" customHeight="1">
      <c r="A76" s="251" t="s">
        <v>115</v>
      </c>
      <c r="B76" s="8" t="s">
        <v>130</v>
      </c>
      <c r="C76" s="9" t="s">
        <v>131</v>
      </c>
      <c r="D76" s="205"/>
      <c r="E76" s="205"/>
      <c r="F76" s="172"/>
      <c r="G76" s="179"/>
      <c r="H76" s="169"/>
      <c r="I76" s="395" t="s">
        <v>65</v>
      </c>
    </row>
    <row r="77" spans="1:9" ht="12" customHeight="1">
      <c r="A77" s="251" t="s">
        <v>132</v>
      </c>
      <c r="B77" s="8"/>
      <c r="C77" s="205"/>
      <c r="D77" s="205"/>
      <c r="E77" s="205"/>
      <c r="F77" s="172"/>
      <c r="G77" s="179"/>
      <c r="H77" s="169"/>
      <c r="I77" s="395" t="s">
        <v>65</v>
      </c>
    </row>
    <row r="78" spans="1:9" ht="12" customHeight="1">
      <c r="A78" s="251"/>
      <c r="B78" s="183"/>
      <c r="C78" s="205" t="s">
        <v>116</v>
      </c>
      <c r="D78" s="205" t="s">
        <v>342</v>
      </c>
      <c r="E78" s="205"/>
      <c r="F78" s="172"/>
      <c r="G78" s="179"/>
      <c r="H78" s="169"/>
      <c r="I78" s="393" t="s">
        <v>65</v>
      </c>
    </row>
    <row r="79" spans="1:9" ht="12" customHeight="1">
      <c r="A79" s="251"/>
      <c r="B79" s="183"/>
      <c r="C79" s="205"/>
      <c r="D79" s="205" t="s">
        <v>33</v>
      </c>
      <c r="E79" s="205"/>
      <c r="F79" s="172" t="s">
        <v>117</v>
      </c>
      <c r="G79" s="179" t="s">
        <v>117</v>
      </c>
      <c r="H79" s="169" t="s">
        <v>34</v>
      </c>
      <c r="I79" s="394">
        <f>5000/2</f>
        <v>2500</v>
      </c>
    </row>
    <row r="80" spans="1:9" ht="12" customHeight="1">
      <c r="A80" s="251"/>
      <c r="B80" s="183"/>
      <c r="C80" s="205"/>
      <c r="D80" s="205"/>
      <c r="E80" s="205"/>
      <c r="F80" s="172"/>
      <c r="G80" s="179"/>
      <c r="H80" s="169"/>
      <c r="I80" s="395" t="s">
        <v>65</v>
      </c>
    </row>
    <row r="81" spans="1:9" ht="12" customHeight="1">
      <c r="A81" s="251"/>
      <c r="B81" s="183"/>
      <c r="C81" s="205" t="s">
        <v>119</v>
      </c>
      <c r="D81" s="205" t="s">
        <v>343</v>
      </c>
      <c r="E81" s="205"/>
      <c r="F81" s="172"/>
      <c r="G81" s="179"/>
      <c r="H81" s="169"/>
      <c r="I81" s="395" t="s">
        <v>65</v>
      </c>
    </row>
    <row r="82" spans="1:9" ht="12" customHeight="1">
      <c r="A82" s="251"/>
      <c r="B82" s="183"/>
      <c r="C82" s="205"/>
      <c r="D82" s="205" t="s">
        <v>344</v>
      </c>
      <c r="E82" s="205"/>
      <c r="F82" s="172" t="s">
        <v>127</v>
      </c>
      <c r="G82" s="253">
        <f>I79</f>
        <v>2500</v>
      </c>
      <c r="H82" s="254"/>
      <c r="I82" s="394"/>
    </row>
    <row r="83" spans="1:9" ht="12" customHeight="1">
      <c r="A83" s="251"/>
      <c r="B83" s="183"/>
      <c r="C83" s="205"/>
      <c r="D83" s="205"/>
      <c r="E83" s="205"/>
      <c r="F83" s="172"/>
      <c r="G83" s="179"/>
      <c r="H83" s="169"/>
      <c r="I83" s="395" t="s">
        <v>65</v>
      </c>
    </row>
    <row r="84" spans="1:9" ht="12" customHeight="1">
      <c r="A84" s="251"/>
      <c r="B84" s="183"/>
      <c r="C84" s="205" t="s">
        <v>126</v>
      </c>
      <c r="D84" s="205" t="s">
        <v>345</v>
      </c>
      <c r="E84" s="205"/>
      <c r="F84" s="172" t="s">
        <v>117</v>
      </c>
      <c r="G84" s="179" t="s">
        <v>117</v>
      </c>
      <c r="H84" s="169" t="s">
        <v>34</v>
      </c>
      <c r="I84" s="394">
        <f>30000/2</f>
        <v>15000</v>
      </c>
    </row>
    <row r="85" spans="1:9" ht="12" customHeight="1">
      <c r="A85" s="251"/>
      <c r="B85" s="183"/>
      <c r="C85" s="205"/>
      <c r="D85" s="205" t="s">
        <v>346</v>
      </c>
      <c r="E85" s="205"/>
      <c r="F85" s="172"/>
      <c r="G85" s="179"/>
      <c r="H85" s="169"/>
      <c r="I85" s="393" t="s">
        <v>65</v>
      </c>
    </row>
    <row r="86" spans="1:9" ht="12" customHeight="1">
      <c r="A86" s="251"/>
      <c r="B86" s="183"/>
      <c r="C86" s="205"/>
      <c r="D86" s="205"/>
      <c r="E86" s="205"/>
      <c r="F86" s="172"/>
      <c r="G86" s="179"/>
      <c r="H86" s="169"/>
      <c r="I86" s="393"/>
    </row>
    <row r="87" spans="1:9" ht="12" customHeight="1">
      <c r="A87" s="251"/>
      <c r="B87" s="183"/>
      <c r="C87" s="205" t="s">
        <v>36</v>
      </c>
      <c r="D87" s="205" t="s">
        <v>347</v>
      </c>
      <c r="E87" s="205"/>
      <c r="F87" s="172"/>
      <c r="G87" s="179"/>
      <c r="H87" s="169"/>
      <c r="I87" s="395" t="s">
        <v>65</v>
      </c>
    </row>
    <row r="88" spans="1:9" ht="12" customHeight="1">
      <c r="A88" s="251"/>
      <c r="B88" s="183"/>
      <c r="C88" s="205"/>
      <c r="D88" s="205" t="s">
        <v>348</v>
      </c>
      <c r="E88" s="205"/>
      <c r="F88" s="172" t="s">
        <v>127</v>
      </c>
      <c r="G88" s="253">
        <f>I84</f>
        <v>15000</v>
      </c>
      <c r="H88" s="254"/>
      <c r="I88" s="395"/>
    </row>
    <row r="89" spans="1:9" ht="12" customHeight="1">
      <c r="A89" s="269"/>
      <c r="B89" s="8"/>
      <c r="C89" s="205"/>
      <c r="D89" s="205"/>
      <c r="E89" s="205"/>
      <c r="F89" s="270"/>
      <c r="G89" s="271"/>
      <c r="H89" s="169"/>
      <c r="I89" s="393"/>
    </row>
    <row r="90" spans="1:9" ht="12" customHeight="1">
      <c r="A90" s="251"/>
      <c r="B90" s="183"/>
      <c r="C90" s="205" t="s">
        <v>60</v>
      </c>
      <c r="D90" s="205" t="s">
        <v>210</v>
      </c>
      <c r="E90" s="205"/>
      <c r="F90" s="172" t="s">
        <v>117</v>
      </c>
      <c r="G90" s="179" t="s">
        <v>117</v>
      </c>
      <c r="H90" s="169" t="s">
        <v>34</v>
      </c>
      <c r="I90" s="394">
        <f>20000/2</f>
        <v>10000</v>
      </c>
    </row>
    <row r="91" spans="1:9" ht="12" customHeight="1">
      <c r="A91" s="251"/>
      <c r="B91" s="183"/>
      <c r="C91" s="205"/>
      <c r="D91" s="205"/>
      <c r="E91" s="205"/>
      <c r="F91" s="172"/>
      <c r="G91" s="179"/>
      <c r="H91" s="169"/>
      <c r="I91" s="393" t="s">
        <v>65</v>
      </c>
    </row>
    <row r="92" spans="1:9" ht="12" customHeight="1">
      <c r="A92" s="251"/>
      <c r="B92" s="183"/>
      <c r="C92" s="205" t="s">
        <v>169</v>
      </c>
      <c r="D92" s="205" t="s">
        <v>347</v>
      </c>
      <c r="E92" s="205"/>
      <c r="F92" s="172"/>
      <c r="G92" s="179"/>
      <c r="H92" s="169"/>
      <c r="I92" s="395" t="s">
        <v>65</v>
      </c>
    </row>
    <row r="93" spans="1:9" ht="12" customHeight="1">
      <c r="A93" s="251"/>
      <c r="B93" s="183"/>
      <c r="C93" s="205"/>
      <c r="D93" s="205" t="s">
        <v>349</v>
      </c>
      <c r="E93" s="205"/>
      <c r="F93" s="172" t="s">
        <v>127</v>
      </c>
      <c r="G93" s="253">
        <f>I90</f>
        <v>10000</v>
      </c>
      <c r="H93" s="254"/>
      <c r="I93" s="395"/>
    </row>
    <row r="94" spans="1:9" ht="12" customHeight="1">
      <c r="A94" s="269"/>
      <c r="B94" s="8"/>
      <c r="C94" s="205"/>
      <c r="D94" s="205"/>
      <c r="E94" s="205"/>
      <c r="F94" s="270"/>
      <c r="G94" s="271"/>
      <c r="H94" s="169"/>
      <c r="I94" s="393"/>
    </row>
    <row r="95" spans="1:9" ht="12" customHeight="1">
      <c r="A95" s="251"/>
      <c r="B95" s="251"/>
      <c r="C95" s="182" t="s">
        <v>319</v>
      </c>
      <c r="D95" s="205" t="s">
        <v>320</v>
      </c>
      <c r="E95" s="205"/>
      <c r="F95" s="172" t="s">
        <v>117</v>
      </c>
      <c r="G95" s="386" t="s">
        <v>117</v>
      </c>
      <c r="H95" s="387" t="s">
        <v>34</v>
      </c>
      <c r="I95" s="388">
        <v>5000</v>
      </c>
    </row>
    <row r="96" spans="1:9" ht="12" customHeight="1">
      <c r="A96" s="251"/>
      <c r="B96" s="251"/>
      <c r="F96" s="251"/>
      <c r="G96" s="251"/>
      <c r="H96" s="251"/>
      <c r="I96" s="389"/>
    </row>
    <row r="97" spans="1:9" ht="12" customHeight="1">
      <c r="A97" s="251"/>
      <c r="B97" s="251"/>
      <c r="C97" s="182" t="s">
        <v>321</v>
      </c>
      <c r="D97" s="205" t="s">
        <v>347</v>
      </c>
      <c r="E97" s="205"/>
      <c r="F97" s="172"/>
      <c r="G97" s="386"/>
      <c r="H97" s="387"/>
      <c r="I97" s="390" t="s">
        <v>65</v>
      </c>
    </row>
    <row r="98" spans="1:9" ht="12" customHeight="1">
      <c r="A98" s="251"/>
      <c r="B98" s="251"/>
      <c r="C98" s="205"/>
      <c r="D98" s="205" t="s">
        <v>349</v>
      </c>
      <c r="E98" s="205"/>
      <c r="F98" s="172" t="s">
        <v>127</v>
      </c>
      <c r="G98" s="391">
        <f>I95</f>
        <v>5000</v>
      </c>
      <c r="H98" s="392"/>
      <c r="I98" s="390"/>
    </row>
    <row r="99" spans="1:9" ht="12" customHeight="1">
      <c r="A99" s="251"/>
      <c r="B99" s="251"/>
      <c r="F99" s="251"/>
      <c r="G99" s="251"/>
      <c r="H99" s="251"/>
      <c r="I99" s="389"/>
    </row>
    <row r="100" spans="1:9" ht="12" customHeight="1">
      <c r="A100" s="251" t="s">
        <v>115</v>
      </c>
      <c r="B100" s="8" t="s">
        <v>211</v>
      </c>
      <c r="C100" s="9" t="s">
        <v>212</v>
      </c>
      <c r="D100" s="205"/>
      <c r="E100" s="205"/>
      <c r="F100" s="172"/>
      <c r="G100" s="180"/>
      <c r="H100" s="169"/>
      <c r="I100" s="395"/>
    </row>
    <row r="101" spans="1:9" ht="12" customHeight="1">
      <c r="A101" s="272" t="s">
        <v>213</v>
      </c>
      <c r="B101" s="8"/>
      <c r="C101" s="9"/>
      <c r="D101" s="205"/>
      <c r="E101" s="205"/>
      <c r="F101" s="172"/>
      <c r="G101" s="180"/>
      <c r="H101" s="169"/>
      <c r="I101" s="395"/>
    </row>
    <row r="102" spans="1:9" ht="12" customHeight="1">
      <c r="A102" s="251"/>
      <c r="B102" s="8"/>
      <c r="C102" s="205" t="s">
        <v>116</v>
      </c>
      <c r="D102" s="9" t="s">
        <v>214</v>
      </c>
      <c r="E102" s="205"/>
      <c r="F102" s="172"/>
      <c r="G102" s="180"/>
      <c r="H102" s="169"/>
      <c r="I102" s="395"/>
    </row>
    <row r="103" spans="1:9" ht="12" customHeight="1">
      <c r="A103" s="251"/>
      <c r="B103" s="8"/>
      <c r="C103" s="9"/>
      <c r="D103" s="205"/>
      <c r="E103" s="205"/>
      <c r="F103" s="172"/>
      <c r="G103" s="180"/>
      <c r="H103" s="169"/>
      <c r="I103" s="395"/>
    </row>
    <row r="104" spans="1:9" ht="12" customHeight="1">
      <c r="A104" s="251"/>
      <c r="B104" s="8"/>
      <c r="C104" s="9"/>
      <c r="D104" s="205" t="s">
        <v>116</v>
      </c>
      <c r="E104" s="205" t="s">
        <v>215</v>
      </c>
      <c r="F104" s="172" t="s">
        <v>216</v>
      </c>
      <c r="G104" s="180">
        <v>8</v>
      </c>
      <c r="H104" s="169"/>
      <c r="I104" s="395"/>
    </row>
    <row r="105" spans="1:9" ht="12" customHeight="1">
      <c r="A105" s="251"/>
      <c r="B105" s="8"/>
      <c r="C105" s="9"/>
      <c r="D105" s="205"/>
      <c r="E105" s="205"/>
      <c r="F105" s="172"/>
      <c r="G105" s="180"/>
      <c r="H105" s="169"/>
      <c r="I105" s="395"/>
    </row>
    <row r="106" spans="1:9" ht="12" customHeight="1">
      <c r="A106" s="251"/>
      <c r="B106" s="8"/>
      <c r="C106" s="9"/>
      <c r="D106" s="205" t="s">
        <v>119</v>
      </c>
      <c r="E106" s="205" t="s">
        <v>217</v>
      </c>
      <c r="F106" s="172" t="s">
        <v>216</v>
      </c>
      <c r="G106" s="180">
        <v>8</v>
      </c>
      <c r="H106" s="169"/>
      <c r="I106" s="395"/>
    </row>
    <row r="107" spans="1:9" ht="12" customHeight="1">
      <c r="A107" s="251"/>
      <c r="B107" s="8"/>
      <c r="C107" s="9"/>
      <c r="D107" s="205"/>
      <c r="E107" s="205"/>
      <c r="F107" s="172"/>
      <c r="G107" s="180"/>
      <c r="H107" s="169"/>
      <c r="I107" s="395"/>
    </row>
    <row r="108" spans="1:9" ht="12" customHeight="1">
      <c r="A108" s="251"/>
      <c r="B108" s="8"/>
      <c r="C108" s="9"/>
      <c r="D108" s="205" t="s">
        <v>126</v>
      </c>
      <c r="E108" s="205" t="s">
        <v>218</v>
      </c>
      <c r="F108" s="172" t="s">
        <v>216</v>
      </c>
      <c r="G108" s="180">
        <v>8</v>
      </c>
      <c r="H108" s="169"/>
      <c r="I108" s="395"/>
    </row>
    <row r="109" spans="1:9" ht="12" customHeight="1">
      <c r="A109" s="251"/>
      <c r="B109" s="8"/>
      <c r="C109" s="9"/>
      <c r="D109" s="205"/>
      <c r="E109" s="205"/>
      <c r="F109" s="172"/>
      <c r="G109" s="180"/>
      <c r="H109" s="169"/>
      <c r="I109" s="395"/>
    </row>
    <row r="110" spans="1:9" ht="12" customHeight="1">
      <c r="A110" s="251"/>
      <c r="B110" s="8"/>
      <c r="C110" s="205" t="s">
        <v>119</v>
      </c>
      <c r="D110" s="9" t="s">
        <v>219</v>
      </c>
      <c r="E110" s="205"/>
      <c r="F110" s="172"/>
      <c r="G110" s="180"/>
      <c r="H110" s="169"/>
      <c r="I110" s="395"/>
    </row>
    <row r="111" spans="1:9" ht="12" customHeight="1">
      <c r="A111" s="251"/>
      <c r="B111" s="8"/>
      <c r="C111" s="9"/>
      <c r="D111" s="205"/>
      <c r="E111" s="205"/>
      <c r="F111" s="172"/>
      <c r="G111" s="180"/>
      <c r="H111" s="169"/>
      <c r="I111" s="395"/>
    </row>
    <row r="112" spans="1:9" ht="12" customHeight="1">
      <c r="A112" s="251"/>
      <c r="B112" s="8"/>
      <c r="C112" s="9"/>
      <c r="D112" s="205" t="s">
        <v>116</v>
      </c>
      <c r="E112" s="205" t="s">
        <v>220</v>
      </c>
      <c r="F112" s="172"/>
      <c r="G112" s="180"/>
      <c r="H112" s="169"/>
      <c r="I112" s="395"/>
    </row>
    <row r="113" spans="1:9" ht="12" customHeight="1">
      <c r="A113" s="251"/>
      <c r="B113" s="8"/>
      <c r="C113" s="9"/>
      <c r="D113" s="205"/>
      <c r="E113" s="205" t="s">
        <v>221</v>
      </c>
      <c r="F113" s="172" t="s">
        <v>117</v>
      </c>
      <c r="G113" s="179" t="s">
        <v>117</v>
      </c>
      <c r="H113" s="169" t="s">
        <v>34</v>
      </c>
      <c r="I113" s="394">
        <f>5000/2</f>
        <v>2500</v>
      </c>
    </row>
    <row r="114" spans="1:9" ht="12" customHeight="1">
      <c r="A114" s="251"/>
      <c r="B114" s="8"/>
      <c r="C114" s="9"/>
      <c r="D114" s="205"/>
      <c r="E114" s="205"/>
      <c r="F114" s="172"/>
      <c r="G114" s="180"/>
      <c r="H114" s="169"/>
      <c r="I114" s="395"/>
    </row>
    <row r="115" spans="1:9" ht="12" customHeight="1">
      <c r="A115" s="251"/>
      <c r="B115" s="8"/>
      <c r="C115" s="205"/>
      <c r="D115" s="205" t="s">
        <v>119</v>
      </c>
      <c r="E115" s="205" t="s">
        <v>343</v>
      </c>
      <c r="F115" s="172"/>
      <c r="G115" s="179"/>
      <c r="H115" s="169"/>
      <c r="I115" s="395"/>
    </row>
    <row r="116" spans="1:9" ht="12" customHeight="1">
      <c r="A116" s="251"/>
      <c r="B116" s="8"/>
      <c r="C116" s="205"/>
      <c r="D116" s="205"/>
      <c r="E116" s="205" t="s">
        <v>352</v>
      </c>
      <c r="F116" s="172" t="s">
        <v>127</v>
      </c>
      <c r="G116" s="253">
        <f>I113</f>
        <v>2500</v>
      </c>
      <c r="H116" s="254"/>
      <c r="I116" s="395"/>
    </row>
    <row r="117" spans="1:9" ht="12" customHeight="1">
      <c r="A117" s="251"/>
      <c r="B117" s="8"/>
      <c r="C117" s="205"/>
      <c r="D117" s="205"/>
      <c r="E117" s="205"/>
      <c r="F117" s="172"/>
      <c r="G117" s="253"/>
      <c r="H117" s="254"/>
      <c r="I117" s="395"/>
    </row>
    <row r="118" spans="1:9" ht="12" customHeight="1">
      <c r="A118" s="251" t="s">
        <v>115</v>
      </c>
      <c r="B118" s="8"/>
      <c r="C118" s="205" t="s">
        <v>126</v>
      </c>
      <c r="D118" s="9" t="s">
        <v>222</v>
      </c>
      <c r="E118" s="205"/>
      <c r="F118" s="172"/>
      <c r="G118" s="180"/>
      <c r="H118" s="169"/>
      <c r="I118" s="395"/>
    </row>
    <row r="119" spans="1:9" ht="12" customHeight="1">
      <c r="A119" s="272" t="s">
        <v>213</v>
      </c>
      <c r="B119" s="8"/>
      <c r="C119" s="9"/>
      <c r="D119" s="205"/>
      <c r="E119" s="205"/>
      <c r="F119" s="172"/>
      <c r="G119" s="180"/>
      <c r="H119" s="169"/>
      <c r="I119" s="395"/>
    </row>
    <row r="120" spans="1:9" ht="12" customHeight="1">
      <c r="A120" s="251"/>
      <c r="B120" s="8"/>
      <c r="C120" s="9"/>
      <c r="D120" s="205" t="s">
        <v>116</v>
      </c>
      <c r="E120" s="205" t="s">
        <v>353</v>
      </c>
      <c r="F120" s="172"/>
      <c r="G120" s="180"/>
      <c r="H120" s="169"/>
      <c r="I120" s="395"/>
    </row>
    <row r="121" spans="1:9" ht="12" customHeight="1">
      <c r="A121" s="251"/>
      <c r="B121" s="8"/>
      <c r="C121" s="9"/>
      <c r="D121" s="205"/>
      <c r="E121" s="205" t="s">
        <v>354</v>
      </c>
      <c r="F121" s="172" t="s">
        <v>117</v>
      </c>
      <c r="G121" s="179" t="s">
        <v>117</v>
      </c>
      <c r="H121" s="169" t="s">
        <v>34</v>
      </c>
      <c r="I121" s="394">
        <f>10000/2</f>
        <v>5000</v>
      </c>
    </row>
    <row r="122" spans="1:9" ht="12" customHeight="1">
      <c r="A122" s="251"/>
      <c r="B122" s="8"/>
      <c r="C122" s="9"/>
      <c r="D122" s="205"/>
      <c r="E122" s="205" t="s">
        <v>355</v>
      </c>
      <c r="F122" s="172"/>
      <c r="G122" s="180"/>
      <c r="H122" s="169"/>
      <c r="I122" s="395"/>
    </row>
    <row r="123" spans="1:9" ht="12" customHeight="1">
      <c r="A123" s="251"/>
      <c r="B123" s="8"/>
      <c r="C123" s="9"/>
      <c r="D123" s="205"/>
      <c r="E123" s="205"/>
      <c r="F123" s="172"/>
      <c r="G123" s="180"/>
      <c r="H123" s="169"/>
      <c r="I123" s="395"/>
    </row>
    <row r="124" spans="1:9" ht="12" customHeight="1">
      <c r="A124" s="251"/>
      <c r="B124" s="8"/>
      <c r="C124" s="205"/>
      <c r="D124" s="205" t="s">
        <v>119</v>
      </c>
      <c r="E124" s="205" t="s">
        <v>347</v>
      </c>
      <c r="F124" s="172"/>
      <c r="G124" s="179"/>
      <c r="H124" s="169"/>
      <c r="I124" s="395"/>
    </row>
    <row r="125" spans="1:9" ht="12" customHeight="1">
      <c r="A125" s="251"/>
      <c r="B125" s="8"/>
      <c r="C125" s="205"/>
      <c r="D125" s="205"/>
      <c r="E125" s="205" t="s">
        <v>356</v>
      </c>
      <c r="F125" s="172" t="s">
        <v>127</v>
      </c>
      <c r="G125" s="253">
        <f>I121</f>
        <v>5000</v>
      </c>
      <c r="H125" s="254"/>
      <c r="I125" s="395"/>
    </row>
    <row r="126" spans="1:9" ht="12" customHeight="1">
      <c r="A126" s="251"/>
      <c r="B126" s="8"/>
      <c r="C126" s="205"/>
      <c r="D126" s="205"/>
      <c r="E126" s="205"/>
      <c r="F126" s="172"/>
      <c r="G126" s="253"/>
      <c r="H126" s="254"/>
      <c r="I126" s="395"/>
    </row>
    <row r="127" spans="1:9" ht="12" customHeight="1">
      <c r="A127" s="398"/>
      <c r="B127" s="13"/>
      <c r="C127" s="205"/>
      <c r="D127" s="205"/>
      <c r="E127" s="205"/>
      <c r="F127" s="259"/>
      <c r="G127" s="396"/>
      <c r="H127" s="397"/>
      <c r="I127" s="407"/>
    </row>
    <row r="128" spans="1:9" ht="12" customHeight="1">
      <c r="A128" s="255"/>
      <c r="B128" s="207"/>
      <c r="C128" s="207"/>
      <c r="D128" s="207"/>
      <c r="E128" s="207"/>
      <c r="F128" s="208"/>
      <c r="G128" s="256"/>
      <c r="H128" s="257"/>
      <c r="I128" s="258"/>
    </row>
    <row r="129" spans="1:9" ht="12" customHeight="1">
      <c r="A129" s="172" t="s">
        <v>31</v>
      </c>
      <c r="B129" s="205" t="s">
        <v>128</v>
      </c>
      <c r="C129" s="205"/>
      <c r="D129" s="205"/>
      <c r="E129" s="205"/>
      <c r="F129" s="197"/>
      <c r="G129" s="235"/>
      <c r="H129" s="236"/>
      <c r="I129" s="393"/>
    </row>
    <row r="130" spans="1:9" ht="12" customHeight="1">
      <c r="A130" s="259"/>
      <c r="B130" s="210"/>
      <c r="C130" s="210"/>
      <c r="D130" s="210"/>
      <c r="E130" s="210"/>
      <c r="F130" s="211"/>
      <c r="G130" s="260"/>
      <c r="H130" s="261"/>
      <c r="I130" s="262"/>
    </row>
    <row r="131" spans="1:9" ht="12" customHeight="1">
      <c r="G131" s="170"/>
      <c r="I131" s="263"/>
    </row>
    <row r="132" spans="1:9" ht="12" customHeight="1">
      <c r="A132" s="184"/>
      <c r="B132" s="205"/>
      <c r="C132" s="205"/>
      <c r="D132" s="205"/>
      <c r="E132" s="205"/>
      <c r="F132" s="197"/>
      <c r="G132" s="235"/>
      <c r="H132" s="236"/>
      <c r="I132" s="241" t="s">
        <v>16</v>
      </c>
    </row>
    <row r="133" spans="1:9" ht="12" customHeight="1">
      <c r="B133" s="205"/>
      <c r="C133" s="205"/>
      <c r="D133" s="205"/>
      <c r="E133" s="205"/>
      <c r="F133" s="197"/>
      <c r="G133" s="232"/>
      <c r="H133" s="233"/>
      <c r="I133" s="264"/>
    </row>
    <row r="134" spans="1:9" ht="12" customHeight="1">
      <c r="A134" s="3" t="s">
        <v>17</v>
      </c>
      <c r="B134" s="3"/>
      <c r="C134" s="4"/>
      <c r="D134" s="4"/>
      <c r="E134" s="4"/>
      <c r="F134" s="5"/>
      <c r="G134" s="242"/>
      <c r="H134" s="243"/>
      <c r="I134" s="265"/>
    </row>
    <row r="135" spans="1:9">
      <c r="A135" s="8" t="s">
        <v>18</v>
      </c>
      <c r="B135" s="8" t="s">
        <v>19</v>
      </c>
      <c r="C135" s="9"/>
      <c r="D135" s="9"/>
      <c r="E135" s="9" t="s">
        <v>20</v>
      </c>
      <c r="F135" s="10" t="s">
        <v>21</v>
      </c>
      <c r="G135" s="245" t="s">
        <v>22</v>
      </c>
      <c r="H135" s="246" t="s">
        <v>23</v>
      </c>
      <c r="I135" s="266" t="s">
        <v>24</v>
      </c>
    </row>
    <row r="136" spans="1:9">
      <c r="A136" s="13" t="s">
        <v>25</v>
      </c>
      <c r="B136" s="13" t="s">
        <v>26</v>
      </c>
      <c r="C136" s="14"/>
      <c r="D136" s="14"/>
      <c r="E136" s="14"/>
      <c r="F136" s="15"/>
      <c r="G136" s="248" t="s">
        <v>27</v>
      </c>
      <c r="H136" s="249"/>
      <c r="I136" s="267"/>
    </row>
    <row r="137" spans="1:9">
      <c r="A137" s="172"/>
      <c r="B137" s="183"/>
      <c r="C137" s="205"/>
      <c r="D137" s="205"/>
      <c r="E137" s="205"/>
      <c r="F137" s="197"/>
      <c r="G137" s="235"/>
      <c r="H137" s="236"/>
      <c r="I137" s="268"/>
    </row>
    <row r="138" spans="1:9">
      <c r="A138" s="251"/>
      <c r="B138" s="183"/>
      <c r="C138" s="205" t="s">
        <v>129</v>
      </c>
      <c r="D138" s="205"/>
      <c r="E138" s="205"/>
      <c r="F138" s="197"/>
      <c r="G138" s="235"/>
      <c r="H138" s="236"/>
      <c r="I138" s="393"/>
    </row>
    <row r="139" spans="1:9">
      <c r="A139" s="259"/>
      <c r="B139" s="209"/>
      <c r="C139" s="210"/>
      <c r="D139" s="210"/>
      <c r="E139" s="210"/>
      <c r="F139" s="211"/>
      <c r="G139" s="260"/>
      <c r="H139" s="261"/>
      <c r="I139" s="262"/>
    </row>
    <row r="140" spans="1:9">
      <c r="A140" s="402"/>
      <c r="B140" s="403"/>
      <c r="C140" s="182"/>
      <c r="D140" s="205"/>
      <c r="E140" s="205"/>
      <c r="F140" s="255"/>
      <c r="G140" s="384"/>
      <c r="H140" s="385"/>
      <c r="I140" s="258"/>
    </row>
    <row r="141" spans="1:9">
      <c r="A141" s="251"/>
      <c r="B141" s="8"/>
      <c r="C141" s="205" t="s">
        <v>36</v>
      </c>
      <c r="D141" s="9" t="s">
        <v>223</v>
      </c>
      <c r="E141" s="205"/>
      <c r="F141" s="172"/>
      <c r="G141" s="253"/>
      <c r="H141" s="254"/>
      <c r="I141" s="395"/>
    </row>
    <row r="142" spans="1:9">
      <c r="A142" s="272"/>
      <c r="B142" s="8"/>
      <c r="C142" s="205"/>
      <c r="D142" s="205"/>
      <c r="E142" s="205"/>
      <c r="F142" s="172"/>
      <c r="G142" s="253"/>
      <c r="H142" s="254"/>
      <c r="I142" s="395"/>
    </row>
    <row r="143" spans="1:9">
      <c r="A143" s="251"/>
      <c r="B143" s="8"/>
      <c r="C143" s="205"/>
      <c r="D143" s="205" t="s">
        <v>116</v>
      </c>
      <c r="E143" s="205" t="s">
        <v>224</v>
      </c>
      <c r="F143" s="172" t="s">
        <v>117</v>
      </c>
      <c r="G143" s="179" t="s">
        <v>117</v>
      </c>
      <c r="H143" s="169" t="s">
        <v>34</v>
      </c>
      <c r="I143" s="394">
        <f>10000/2</f>
        <v>5000</v>
      </c>
    </row>
    <row r="144" spans="1:9">
      <c r="A144" s="251"/>
      <c r="B144" s="8"/>
      <c r="C144" s="205"/>
      <c r="D144" s="205"/>
      <c r="E144" s="205"/>
      <c r="F144" s="172"/>
      <c r="G144" s="253"/>
      <c r="H144" s="254"/>
      <c r="I144" s="395"/>
    </row>
    <row r="145" spans="1:9">
      <c r="A145" s="251"/>
      <c r="B145" s="8"/>
      <c r="C145" s="205"/>
      <c r="D145" s="205" t="s">
        <v>119</v>
      </c>
      <c r="E145" s="205" t="s">
        <v>343</v>
      </c>
      <c r="F145" s="172"/>
      <c r="G145" s="179"/>
      <c r="H145" s="254"/>
      <c r="I145" s="395"/>
    </row>
    <row r="146" spans="1:9">
      <c r="A146" s="251"/>
      <c r="B146" s="8"/>
      <c r="C146" s="205"/>
      <c r="D146" s="205"/>
      <c r="E146" s="205" t="s">
        <v>357</v>
      </c>
      <c r="F146" s="172" t="s">
        <v>127</v>
      </c>
      <c r="G146" s="253">
        <f>I143</f>
        <v>5000</v>
      </c>
      <c r="H146" s="254"/>
      <c r="I146" s="395"/>
    </row>
    <row r="147" spans="1:9">
      <c r="A147" s="251"/>
      <c r="B147" s="251"/>
      <c r="F147" s="251"/>
      <c r="G147" s="251"/>
      <c r="H147" s="251"/>
      <c r="I147" s="389"/>
    </row>
    <row r="148" spans="1:9">
      <c r="A148" s="273" t="s">
        <v>225</v>
      </c>
      <c r="B148" s="8" t="s">
        <v>226</v>
      </c>
      <c r="C148" s="401" t="s">
        <v>81</v>
      </c>
      <c r="D148" s="275"/>
      <c r="E148" s="399"/>
      <c r="F148" s="270"/>
      <c r="G148" s="271"/>
      <c r="H148" s="169"/>
      <c r="I148" s="395"/>
    </row>
    <row r="149" spans="1:9">
      <c r="A149" s="276"/>
      <c r="B149" s="277"/>
      <c r="C149" s="401" t="s">
        <v>227</v>
      </c>
      <c r="D149" s="278"/>
      <c r="E149" s="399"/>
      <c r="F149" s="172" t="s">
        <v>117</v>
      </c>
      <c r="G149" s="179" t="s">
        <v>117</v>
      </c>
      <c r="H149" s="169" t="s">
        <v>118</v>
      </c>
      <c r="I149" s="395"/>
    </row>
    <row r="150" spans="1:9" ht="15">
      <c r="A150" s="251"/>
      <c r="B150" s="8"/>
      <c r="C150" s="9"/>
      <c r="D150" s="205"/>
      <c r="E150" s="383"/>
      <c r="F150" s="172"/>
      <c r="G150" s="180"/>
      <c r="H150" s="370"/>
      <c r="I150" s="404"/>
    </row>
    <row r="151" spans="1:9">
      <c r="A151" s="273" t="s">
        <v>305</v>
      </c>
      <c r="B151" s="277" t="s">
        <v>306</v>
      </c>
      <c r="C151" s="371" t="s">
        <v>358</v>
      </c>
      <c r="D151" s="275"/>
      <c r="E151" s="399"/>
      <c r="F151" s="172" t="s">
        <v>117</v>
      </c>
      <c r="G151" s="372" t="s">
        <v>117</v>
      </c>
      <c r="H151" s="373" t="s">
        <v>118</v>
      </c>
      <c r="I151" s="405"/>
    </row>
    <row r="152" spans="1:9" ht="15">
      <c r="A152" s="374">
        <v>8.9</v>
      </c>
      <c r="B152" s="277"/>
      <c r="C152" s="371" t="s">
        <v>359</v>
      </c>
      <c r="D152" s="278"/>
      <c r="E152" s="399"/>
      <c r="F152" s="172"/>
      <c r="G152" s="372"/>
      <c r="H152" s="373"/>
      <c r="I152" s="404"/>
    </row>
    <row r="153" spans="1:9" ht="15">
      <c r="A153" s="251"/>
      <c r="B153" s="251"/>
      <c r="C153" s="184" t="s">
        <v>360</v>
      </c>
      <c r="E153" s="400"/>
      <c r="F153" s="251"/>
      <c r="G153" s="251"/>
      <c r="H153" s="251"/>
      <c r="I153" s="404"/>
    </row>
    <row r="154" spans="1:9">
      <c r="A154" s="251"/>
      <c r="B154" s="8"/>
      <c r="C154" s="9"/>
      <c r="D154" s="205"/>
      <c r="E154" s="205"/>
      <c r="F154" s="172"/>
      <c r="G154" s="179"/>
      <c r="H154" s="169"/>
      <c r="I154" s="394"/>
    </row>
    <row r="155" spans="1:9">
      <c r="A155" s="251"/>
      <c r="B155" s="8" t="s">
        <v>228</v>
      </c>
      <c r="C155" s="9" t="s">
        <v>229</v>
      </c>
      <c r="D155" s="205"/>
      <c r="E155" s="205"/>
      <c r="F155" s="172"/>
      <c r="G155" s="179"/>
      <c r="H155" s="169"/>
      <c r="I155" s="393"/>
    </row>
    <row r="156" spans="1:9">
      <c r="A156" s="251"/>
      <c r="B156" s="251"/>
      <c r="C156" s="182"/>
      <c r="D156" s="205"/>
      <c r="E156" s="205"/>
      <c r="F156" s="172"/>
      <c r="G156" s="179"/>
      <c r="H156" s="169"/>
      <c r="I156" s="393"/>
    </row>
    <row r="157" spans="1:9">
      <c r="A157" s="251"/>
      <c r="B157" s="274"/>
      <c r="C157" s="205" t="s">
        <v>116</v>
      </c>
      <c r="D157" s="205" t="s">
        <v>230</v>
      </c>
      <c r="E157" s="205"/>
      <c r="F157" s="408" t="s">
        <v>322</v>
      </c>
      <c r="G157" s="409"/>
      <c r="H157" s="373">
        <v>6000</v>
      </c>
      <c r="I157" s="393"/>
    </row>
    <row r="158" spans="1:9">
      <c r="A158" s="251"/>
      <c r="B158" s="274"/>
      <c r="C158" s="205"/>
      <c r="D158" s="205"/>
      <c r="E158" s="205"/>
      <c r="F158" s="172"/>
      <c r="G158" s="179"/>
      <c r="H158" s="169"/>
      <c r="I158" s="393"/>
    </row>
    <row r="159" spans="1:9">
      <c r="A159" s="251"/>
      <c r="B159" s="274"/>
      <c r="C159" s="205" t="s">
        <v>119</v>
      </c>
      <c r="D159" s="205" t="s">
        <v>309</v>
      </c>
      <c r="E159" s="383"/>
      <c r="F159" s="370" t="s">
        <v>34</v>
      </c>
      <c r="G159" s="380">
        <v>1</v>
      </c>
      <c r="H159" s="370">
        <v>5250</v>
      </c>
      <c r="I159" s="405">
        <f>H159*G159</f>
        <v>5250</v>
      </c>
    </row>
    <row r="160" spans="1:9" ht="15">
      <c r="A160" s="251"/>
      <c r="B160" s="183"/>
      <c r="D160" s="205" t="s">
        <v>310</v>
      </c>
      <c r="E160" s="383"/>
      <c r="F160" s="172"/>
      <c r="G160" s="380"/>
      <c r="H160" s="370"/>
      <c r="I160" s="404"/>
    </row>
    <row r="161" spans="1:15">
      <c r="A161" s="272"/>
      <c r="B161" s="183"/>
      <c r="C161" s="205"/>
      <c r="D161" s="205"/>
      <c r="E161" s="205"/>
      <c r="F161" s="172"/>
      <c r="G161" s="179"/>
      <c r="H161" s="169"/>
      <c r="I161" s="393"/>
    </row>
    <row r="162" spans="1:15">
      <c r="A162" s="251"/>
      <c r="B162" s="8"/>
      <c r="C162" s="205" t="s">
        <v>126</v>
      </c>
      <c r="D162" s="205" t="s">
        <v>208</v>
      </c>
      <c r="E162" s="205"/>
      <c r="F162" s="172"/>
      <c r="G162" s="179"/>
      <c r="H162" s="169"/>
      <c r="I162" s="395" t="s">
        <v>65</v>
      </c>
      <c r="L162" s="327"/>
    </row>
    <row r="163" spans="1:15">
      <c r="A163" s="251"/>
      <c r="B163" s="8"/>
      <c r="C163" s="205"/>
      <c r="D163" s="205" t="s">
        <v>231</v>
      </c>
      <c r="E163" s="205"/>
      <c r="F163" s="172" t="s">
        <v>127</v>
      </c>
      <c r="G163" s="253"/>
      <c r="H163" s="254"/>
      <c r="I163" s="395"/>
    </row>
    <row r="164" spans="1:15">
      <c r="A164" s="251"/>
      <c r="B164" s="8"/>
      <c r="C164" s="205"/>
      <c r="D164" s="205"/>
      <c r="E164" s="205"/>
      <c r="F164" s="172"/>
      <c r="G164" s="253"/>
      <c r="H164" s="254"/>
      <c r="I164" s="395"/>
      <c r="K164" s="325"/>
      <c r="L164" s="325"/>
      <c r="M164" s="325"/>
      <c r="N164" s="325"/>
      <c r="O164" s="325"/>
    </row>
    <row r="165" spans="1:15">
      <c r="A165" s="170" t="s">
        <v>414</v>
      </c>
      <c r="B165" s="8" t="s">
        <v>306</v>
      </c>
      <c r="C165" s="184" t="s">
        <v>413</v>
      </c>
      <c r="D165" s="205"/>
      <c r="E165" s="205"/>
      <c r="F165" s="172" t="s">
        <v>117</v>
      </c>
      <c r="G165" s="179" t="s">
        <v>207</v>
      </c>
      <c r="H165" s="169" t="s">
        <v>168</v>
      </c>
      <c r="I165" s="395">
        <v>15000</v>
      </c>
      <c r="K165" s="325"/>
      <c r="L165" s="325"/>
      <c r="M165" s="325"/>
      <c r="N165" s="325"/>
      <c r="O165" s="325"/>
    </row>
    <row r="166" spans="1:15">
      <c r="A166" s="251" t="s">
        <v>415</v>
      </c>
      <c r="B166" s="8"/>
      <c r="C166" s="205"/>
      <c r="D166" s="205"/>
      <c r="E166" s="205"/>
      <c r="F166" s="172"/>
      <c r="G166" s="253"/>
      <c r="H166" s="254"/>
      <c r="I166" s="103"/>
      <c r="K166" s="325"/>
      <c r="L166" s="331"/>
      <c r="M166" s="325"/>
      <c r="N166" s="325"/>
      <c r="O166" s="325"/>
    </row>
    <row r="167" spans="1:15">
      <c r="A167" s="251"/>
      <c r="B167" s="8"/>
      <c r="C167" s="205"/>
      <c r="D167" s="205"/>
      <c r="E167" s="205"/>
      <c r="F167" s="172"/>
      <c r="G167" s="179"/>
      <c r="H167" s="169"/>
      <c r="I167" s="103"/>
      <c r="K167" s="325"/>
      <c r="L167" s="325"/>
      <c r="M167" s="325"/>
      <c r="N167" s="325"/>
      <c r="O167" s="325"/>
    </row>
    <row r="168" spans="1:15">
      <c r="A168" s="251"/>
      <c r="B168" s="8"/>
      <c r="C168" s="205"/>
      <c r="D168" s="205"/>
      <c r="E168" s="205"/>
      <c r="F168" s="172"/>
      <c r="G168" s="253"/>
      <c r="H168" s="254"/>
      <c r="I168" s="103"/>
      <c r="K168" s="325"/>
      <c r="L168" s="325"/>
      <c r="M168" s="325"/>
      <c r="N168" s="325"/>
      <c r="O168" s="325"/>
    </row>
    <row r="169" spans="1:15">
      <c r="A169" s="251"/>
      <c r="B169" s="8"/>
      <c r="C169" s="205"/>
      <c r="D169" s="205"/>
      <c r="E169" s="205"/>
      <c r="F169" s="172"/>
      <c r="G169" s="179"/>
      <c r="H169" s="169"/>
      <c r="I169" s="103"/>
      <c r="K169" s="325"/>
      <c r="L169" s="325"/>
      <c r="M169" s="325"/>
      <c r="N169" s="325"/>
      <c r="O169" s="325"/>
    </row>
    <row r="170" spans="1:15">
      <c r="A170" s="251"/>
      <c r="B170" s="8"/>
      <c r="C170" s="205"/>
      <c r="D170" s="205"/>
      <c r="E170" s="205"/>
      <c r="F170" s="172"/>
      <c r="G170" s="253"/>
      <c r="H170" s="254"/>
      <c r="I170" s="103"/>
      <c r="K170" s="325"/>
      <c r="L170" s="325"/>
      <c r="M170" s="325"/>
      <c r="N170" s="325"/>
      <c r="O170" s="325"/>
    </row>
    <row r="171" spans="1:15">
      <c r="A171" s="251"/>
      <c r="B171" s="8"/>
      <c r="C171" s="205"/>
      <c r="D171" s="205"/>
      <c r="E171" s="205"/>
      <c r="F171" s="172"/>
      <c r="G171" s="253"/>
      <c r="H171" s="254"/>
      <c r="I171" s="103"/>
      <c r="K171" s="325"/>
      <c r="L171" s="325"/>
      <c r="M171" s="325"/>
      <c r="N171" s="325"/>
      <c r="O171" s="325"/>
    </row>
    <row r="172" spans="1:15">
      <c r="A172" s="273"/>
      <c r="B172" s="277"/>
      <c r="C172" s="205"/>
      <c r="D172" s="205"/>
      <c r="E172" s="205"/>
      <c r="F172" s="172"/>
      <c r="G172" s="179"/>
      <c r="H172" s="169"/>
      <c r="I172" s="103"/>
      <c r="K172" s="325"/>
      <c r="L172" s="325"/>
      <c r="M172" s="325"/>
      <c r="N172" s="325"/>
      <c r="O172" s="325"/>
    </row>
    <row r="173" spans="1:15">
      <c r="A173" s="273"/>
      <c r="B173" s="274"/>
      <c r="C173" s="205"/>
      <c r="D173" s="205"/>
      <c r="E173" s="205"/>
      <c r="F173" s="172"/>
      <c r="G173" s="179"/>
      <c r="H173" s="169"/>
      <c r="I173" s="103"/>
      <c r="K173" s="325"/>
      <c r="L173" s="325"/>
      <c r="M173" s="325"/>
      <c r="N173" s="325"/>
      <c r="O173" s="325"/>
    </row>
    <row r="174" spans="1:15">
      <c r="A174" s="273"/>
      <c r="B174" s="274"/>
      <c r="C174" s="9"/>
      <c r="D174" s="205"/>
      <c r="E174" s="205"/>
      <c r="F174" s="172"/>
      <c r="G174" s="179"/>
      <c r="H174" s="169"/>
      <c r="I174" s="181"/>
      <c r="K174" s="325"/>
      <c r="L174" s="325"/>
      <c r="M174" s="325"/>
      <c r="N174" s="325"/>
      <c r="O174" s="325"/>
    </row>
    <row r="175" spans="1:15">
      <c r="A175" s="273"/>
      <c r="B175" s="274"/>
      <c r="C175" s="182"/>
      <c r="D175" s="205"/>
      <c r="E175" s="205"/>
      <c r="F175" s="172"/>
      <c r="G175" s="179"/>
      <c r="H175" s="169"/>
      <c r="I175" s="181"/>
      <c r="K175" s="325"/>
      <c r="L175" s="325"/>
      <c r="M175" s="325"/>
      <c r="N175" s="325"/>
      <c r="O175" s="325"/>
    </row>
    <row r="176" spans="1:15">
      <c r="A176" s="273"/>
      <c r="B176" s="274"/>
      <c r="C176" s="182"/>
      <c r="D176" s="205"/>
      <c r="E176" s="205"/>
      <c r="F176" s="172"/>
      <c r="G176" s="179"/>
      <c r="H176" s="169"/>
      <c r="I176" s="181"/>
      <c r="K176" s="325"/>
      <c r="L176" s="325"/>
      <c r="M176" s="325"/>
      <c r="N176" s="325"/>
      <c r="O176" s="325"/>
    </row>
    <row r="177" spans="1:15">
      <c r="A177" s="273"/>
      <c r="B177" s="274"/>
      <c r="C177" s="182"/>
      <c r="D177" s="205"/>
      <c r="E177" s="205"/>
      <c r="F177" s="172"/>
      <c r="G177" s="179"/>
      <c r="H177" s="169"/>
      <c r="I177" s="181"/>
      <c r="K177" s="325"/>
      <c r="L177" s="325"/>
      <c r="M177" s="325"/>
      <c r="N177" s="325"/>
      <c r="O177" s="325"/>
    </row>
    <row r="178" spans="1:15">
      <c r="A178" s="273"/>
      <c r="B178" s="274"/>
      <c r="C178" s="182"/>
      <c r="D178" s="205"/>
      <c r="E178" s="205"/>
      <c r="F178" s="172"/>
      <c r="G178" s="179"/>
      <c r="H178" s="169"/>
      <c r="I178" s="181"/>
      <c r="K178" s="325"/>
      <c r="L178" s="325"/>
      <c r="M178" s="325"/>
      <c r="N178" s="325"/>
      <c r="O178" s="325"/>
    </row>
    <row r="179" spans="1:15">
      <c r="A179" s="273"/>
      <c r="B179" s="274"/>
      <c r="C179" s="182"/>
      <c r="D179" s="205"/>
      <c r="E179" s="205"/>
      <c r="F179" s="172"/>
      <c r="G179" s="179"/>
      <c r="H179" s="169"/>
      <c r="I179" s="181"/>
      <c r="K179" s="325"/>
      <c r="L179" s="325"/>
      <c r="M179" s="325"/>
      <c r="N179" s="325"/>
      <c r="O179" s="325"/>
    </row>
    <row r="180" spans="1:15">
      <c r="A180" s="273"/>
      <c r="B180" s="274"/>
      <c r="C180" s="182"/>
      <c r="D180" s="205"/>
      <c r="E180" s="205"/>
      <c r="F180" s="172"/>
      <c r="G180" s="179"/>
      <c r="H180" s="169"/>
      <c r="I180" s="181"/>
      <c r="K180" s="325"/>
      <c r="L180" s="325"/>
      <c r="M180" s="325"/>
      <c r="N180" s="325"/>
      <c r="O180" s="325"/>
    </row>
    <row r="181" spans="1:15">
      <c r="A181" s="273"/>
      <c r="B181" s="274"/>
      <c r="C181" s="182"/>
      <c r="D181" s="205"/>
      <c r="E181" s="205"/>
      <c r="F181" s="172"/>
      <c r="G181" s="179"/>
      <c r="H181" s="169"/>
      <c r="I181" s="181"/>
      <c r="K181" s="325"/>
      <c r="L181" s="325"/>
      <c r="M181" s="325"/>
      <c r="N181" s="325"/>
      <c r="O181" s="325"/>
    </row>
    <row r="182" spans="1:15">
      <c r="A182" s="273"/>
      <c r="B182" s="274"/>
      <c r="C182" s="205"/>
      <c r="D182" s="205"/>
      <c r="E182" s="205"/>
      <c r="F182" s="172"/>
      <c r="G182" s="179"/>
      <c r="H182" s="169"/>
      <c r="I182" s="103"/>
      <c r="K182" s="325"/>
      <c r="L182" s="325"/>
      <c r="M182" s="325"/>
      <c r="N182" s="325"/>
      <c r="O182" s="325"/>
    </row>
    <row r="183" spans="1:15">
      <c r="A183" s="273"/>
      <c r="B183" s="274"/>
      <c r="C183" s="182"/>
      <c r="D183" s="205"/>
      <c r="E183" s="205"/>
      <c r="F183" s="172"/>
      <c r="G183" s="179"/>
      <c r="H183" s="169"/>
      <c r="I183" s="181"/>
      <c r="K183" s="325"/>
      <c r="L183" s="325"/>
      <c r="M183" s="325"/>
      <c r="N183" s="325"/>
      <c r="O183" s="325"/>
    </row>
    <row r="184" spans="1:15">
      <c r="A184" s="273"/>
      <c r="B184" s="274"/>
      <c r="C184" s="182"/>
      <c r="D184" s="205"/>
      <c r="E184" s="205"/>
      <c r="F184" s="172"/>
      <c r="G184" s="179"/>
      <c r="H184" s="169"/>
      <c r="I184" s="181"/>
      <c r="K184" s="325"/>
      <c r="L184" s="325"/>
      <c r="M184" s="325"/>
      <c r="N184" s="325"/>
      <c r="O184" s="325"/>
    </row>
    <row r="185" spans="1:15">
      <c r="A185" s="273"/>
      <c r="B185" s="274"/>
      <c r="C185" s="182"/>
      <c r="D185" s="205"/>
      <c r="E185" s="205"/>
      <c r="F185" s="172"/>
      <c r="G185" s="179"/>
      <c r="H185" s="169"/>
      <c r="I185" s="181"/>
      <c r="K185" s="325"/>
      <c r="L185" s="325"/>
      <c r="M185" s="325"/>
      <c r="N185" s="325"/>
      <c r="O185" s="325"/>
    </row>
    <row r="186" spans="1:15">
      <c r="A186" s="279"/>
      <c r="B186" s="207"/>
      <c r="C186" s="207"/>
      <c r="D186" s="207"/>
      <c r="E186" s="207"/>
      <c r="F186" s="208"/>
      <c r="G186" s="256"/>
      <c r="H186" s="257"/>
      <c r="I186" s="258"/>
      <c r="K186" s="325"/>
      <c r="L186" s="325"/>
      <c r="M186" s="325"/>
      <c r="N186" s="325"/>
      <c r="O186" s="325"/>
    </row>
    <row r="187" spans="1:15">
      <c r="A187" s="280" t="s">
        <v>31</v>
      </c>
      <c r="B187" s="9" t="s">
        <v>232</v>
      </c>
      <c r="C187" s="205"/>
      <c r="D187" s="205"/>
      <c r="E187" s="205"/>
      <c r="F187" s="197"/>
      <c r="G187" s="235"/>
      <c r="H187" s="236"/>
      <c r="I187" s="181"/>
      <c r="L187" s="325"/>
    </row>
    <row r="188" spans="1:15">
      <c r="A188" s="259"/>
      <c r="B188" s="210"/>
      <c r="C188" s="210"/>
      <c r="D188" s="210"/>
      <c r="E188" s="210"/>
      <c r="F188" s="211"/>
      <c r="G188" s="260"/>
      <c r="H188" s="261"/>
      <c r="I188" s="281"/>
    </row>
  </sheetData>
  <phoneticPr fontId="31" type="noConversion"/>
  <conditionalFormatting sqref="I49:I52 I54:I57">
    <cfRule type="expression" dxfId="3" priority="3">
      <formula>$J49</formula>
    </cfRule>
  </conditionalFormatting>
  <conditionalFormatting sqref="I150:I153">
    <cfRule type="expression" dxfId="2" priority="2">
      <formula>$J143</formula>
    </cfRule>
  </conditionalFormatting>
  <conditionalFormatting sqref="I159:I160">
    <cfRule type="expression" dxfId="1" priority="1">
      <formula>$J152</formula>
    </cfRule>
  </conditionalFormatting>
  <printOptions horizontalCentered="1" verticalCentered="1"/>
  <pageMargins left="0.7" right="0.7" top="0.75" bottom="0.75" header="0.3" footer="0.3"/>
  <pageSetup paperSize="9" firstPageNumber="5" fitToHeight="0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2" manualBreakCount="2">
    <brk id="65" max="8" man="1"/>
    <brk id="13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I89"/>
  <sheetViews>
    <sheetView view="pageBreakPreview" topLeftCell="B40" zoomScale="85" zoomScaleNormal="85" zoomScaleSheetLayoutView="85" workbookViewId="0">
      <selection activeCell="G14" sqref="G14"/>
    </sheetView>
  </sheetViews>
  <sheetFormatPr defaultColWidth="9.28515625" defaultRowHeight="12.75"/>
  <cols>
    <col min="1" max="1" width="10.7109375" style="191" customWidth="1"/>
    <col min="2" max="2" width="6.7109375" style="191" customWidth="1"/>
    <col min="3" max="4" width="3.7109375" style="191" customWidth="1"/>
    <col min="5" max="5" width="29.7109375" style="191" customWidth="1"/>
    <col min="6" max="6" width="6.7109375" style="191" customWidth="1"/>
    <col min="7" max="7" width="9.7109375" style="175" customWidth="1"/>
    <col min="8" max="8" width="10.7109375" style="191" customWidth="1"/>
    <col min="9" max="9" width="15.7109375" style="176" customWidth="1"/>
    <col min="10" max="16384" width="9.28515625" style="191"/>
  </cols>
  <sheetData>
    <row r="1" spans="1:9" ht="12" customHeight="1">
      <c r="A1" s="186"/>
      <c r="B1" s="186"/>
      <c r="C1" s="186"/>
      <c r="D1" s="186"/>
      <c r="E1" s="186"/>
      <c r="F1" s="185"/>
      <c r="G1" s="74"/>
      <c r="H1" s="31"/>
      <c r="I1" s="91" t="s">
        <v>5</v>
      </c>
    </row>
    <row r="2" spans="1:9" ht="12" customHeight="1">
      <c r="A2" s="186"/>
      <c r="B2" s="186"/>
      <c r="C2" s="186"/>
      <c r="D2" s="186"/>
      <c r="E2" s="186"/>
      <c r="F2" s="185"/>
      <c r="G2" s="74"/>
      <c r="H2" s="30"/>
      <c r="I2" s="92"/>
    </row>
    <row r="3" spans="1:9" ht="12" customHeight="1">
      <c r="A3" s="223" t="s">
        <v>17</v>
      </c>
      <c r="B3" s="223"/>
      <c r="C3" s="222"/>
      <c r="D3" s="222"/>
      <c r="E3" s="222"/>
      <c r="F3" s="221"/>
      <c r="G3" s="70"/>
      <c r="H3" s="188"/>
      <c r="I3" s="187"/>
    </row>
    <row r="4" spans="1:9" ht="12" customHeight="1">
      <c r="A4" s="216" t="s">
        <v>18</v>
      </c>
      <c r="B4" s="216" t="s">
        <v>19</v>
      </c>
      <c r="C4" s="213"/>
      <c r="D4" s="213"/>
      <c r="E4" s="213" t="s">
        <v>20</v>
      </c>
      <c r="F4" s="22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219" t="s">
        <v>25</v>
      </c>
      <c r="B5" s="219" t="s">
        <v>26</v>
      </c>
      <c r="C5" s="218"/>
      <c r="D5" s="218"/>
      <c r="E5" s="218"/>
      <c r="F5" s="217"/>
      <c r="G5" s="72" t="s">
        <v>27</v>
      </c>
      <c r="H5" s="16"/>
      <c r="I5" s="68"/>
    </row>
    <row r="6" spans="1:9" ht="12" customHeight="1">
      <c r="A6" s="214"/>
      <c r="B6" s="214"/>
      <c r="C6" s="186"/>
      <c r="D6" s="186"/>
      <c r="E6" s="186"/>
      <c r="F6" s="215"/>
      <c r="G6" s="76"/>
      <c r="H6" s="33"/>
      <c r="I6" s="89" t="str">
        <f>IF(OR(AND(G6="Prov",H6="Sum"),(H6="PC Sum")),". . . . . . . . .00",IF(ISERR(G6*H6),"",IF(G6*H6=0,"",ROUND(G6*H6,2))))</f>
        <v/>
      </c>
    </row>
    <row r="7" spans="1:9" ht="12" customHeight="1">
      <c r="A7" s="214" t="s">
        <v>28</v>
      </c>
      <c r="B7" s="216" t="s">
        <v>6</v>
      </c>
      <c r="C7" s="21" t="s">
        <v>7</v>
      </c>
      <c r="D7" s="21"/>
      <c r="E7" s="186"/>
      <c r="F7" s="215"/>
      <c r="G7" s="76"/>
      <c r="H7" s="33"/>
      <c r="I7" s="89" t="str">
        <f>IF(OR(AND(G7="Prov",H7="Sum"),(H7="PC Sum")),". . . . . . . . .00",IF(ISERR(G7*H7),"",IF(G7*H7=0,"",ROUND(G7*H7,2))))</f>
        <v/>
      </c>
    </row>
    <row r="8" spans="1:9" ht="12" customHeight="1">
      <c r="A8" s="214" t="s">
        <v>8</v>
      </c>
      <c r="B8" s="214"/>
      <c r="C8" s="186"/>
      <c r="D8" s="186"/>
      <c r="E8" s="186"/>
      <c r="F8" s="215"/>
      <c r="G8" s="76"/>
      <c r="H8" s="33"/>
      <c r="I8" s="89" t="str">
        <f>IF(OR(AND(G8="Prov",H8="Sum"),(H8="PC Sum")),". . . . . . . . .00",IF(ISERR(G8*H8),"",IF(G8*H8=0,"",ROUND(G8*H8,2))))</f>
        <v/>
      </c>
    </row>
    <row r="9" spans="1:9" ht="12" customHeight="1">
      <c r="A9" s="214"/>
      <c r="B9" s="214"/>
      <c r="C9" s="186"/>
      <c r="D9" s="186"/>
      <c r="E9" s="186"/>
      <c r="F9" s="215"/>
      <c r="G9" s="76"/>
      <c r="H9" s="33"/>
      <c r="I9" s="89"/>
    </row>
    <row r="10" spans="1:9" ht="12" customHeight="1">
      <c r="A10" s="214" t="s">
        <v>10</v>
      </c>
      <c r="B10" s="216" t="s">
        <v>98</v>
      </c>
      <c r="C10" s="213" t="s">
        <v>9</v>
      </c>
      <c r="D10" s="186"/>
      <c r="E10" s="186"/>
      <c r="F10" s="215"/>
      <c r="G10" s="76"/>
      <c r="H10" s="33"/>
      <c r="I10" s="89" t="str">
        <f t="shared" ref="I10:I15" si="0">IF(OR(AND(G12="Prov",H10="Sum"),(H10="PC Sum")),". . . . . . . . .00",IF(ISERR(G12*H10),"",IF(G12*H10=0,"",ROUND(G12*H10,2))))</f>
        <v/>
      </c>
    </row>
    <row r="11" spans="1:9" ht="12" customHeight="1">
      <c r="A11" s="214" t="s">
        <v>64</v>
      </c>
      <c r="B11" s="216"/>
      <c r="C11" s="213" t="s">
        <v>138</v>
      </c>
      <c r="D11" s="186"/>
      <c r="E11" s="186"/>
      <c r="F11" s="215"/>
      <c r="G11" s="76"/>
      <c r="H11" s="33"/>
      <c r="I11" s="89" t="str">
        <f t="shared" si="0"/>
        <v/>
      </c>
    </row>
    <row r="12" spans="1:9" ht="12" customHeight="1">
      <c r="A12" s="214"/>
      <c r="B12" s="216"/>
      <c r="C12" s="213"/>
      <c r="D12" s="186"/>
      <c r="E12" s="186"/>
      <c r="F12" s="215"/>
      <c r="G12" s="76"/>
      <c r="H12" s="33"/>
      <c r="I12" s="89" t="str">
        <f t="shared" si="0"/>
        <v/>
      </c>
    </row>
    <row r="13" spans="1:9" ht="12" customHeight="1">
      <c r="A13" s="214"/>
      <c r="B13" s="214"/>
      <c r="C13" s="322" t="s">
        <v>116</v>
      </c>
      <c r="D13" s="186" t="s">
        <v>261</v>
      </c>
      <c r="E13" s="186"/>
      <c r="F13" s="215" t="s">
        <v>37</v>
      </c>
      <c r="G13" s="76">
        <v>0</v>
      </c>
      <c r="H13" s="33">
        <v>280</v>
      </c>
      <c r="I13" s="192">
        <f>H13*G13</f>
        <v>0</v>
      </c>
    </row>
    <row r="14" spans="1:9" ht="12" customHeight="1">
      <c r="A14" s="214"/>
      <c r="B14" s="216"/>
      <c r="C14" s="213"/>
      <c r="D14" s="186"/>
      <c r="E14" s="186"/>
      <c r="F14" s="215"/>
      <c r="G14" s="76"/>
      <c r="H14" s="33"/>
      <c r="I14" s="89" t="str">
        <f t="shared" si="0"/>
        <v/>
      </c>
    </row>
    <row r="15" spans="1:9" ht="12" customHeight="1">
      <c r="A15" s="214"/>
      <c r="B15" s="216"/>
      <c r="C15" s="213"/>
      <c r="D15" s="186"/>
      <c r="E15" s="186"/>
      <c r="F15" s="215"/>
      <c r="G15" s="76"/>
      <c r="H15" s="33"/>
      <c r="I15" s="89" t="str">
        <f t="shared" si="0"/>
        <v/>
      </c>
    </row>
    <row r="16" spans="1:9" ht="12" customHeight="1">
      <c r="A16" s="214"/>
      <c r="B16" s="214"/>
      <c r="C16" s="322"/>
      <c r="D16" s="186"/>
      <c r="E16" s="186"/>
      <c r="F16" s="215"/>
      <c r="G16" s="76"/>
      <c r="H16" s="169"/>
      <c r="I16" s="103"/>
    </row>
    <row r="17" spans="1:9" ht="12" customHeight="1">
      <c r="A17" s="214"/>
      <c r="B17" s="216"/>
      <c r="C17" s="213"/>
      <c r="D17" s="213"/>
      <c r="E17" s="186"/>
      <c r="F17" s="215"/>
      <c r="G17" s="180"/>
      <c r="H17" s="169"/>
      <c r="I17" s="103"/>
    </row>
    <row r="18" spans="1:9" ht="12" customHeight="1">
      <c r="A18" s="214"/>
      <c r="B18" s="214"/>
      <c r="C18" s="186"/>
      <c r="D18" s="186"/>
      <c r="E18" s="186"/>
      <c r="F18" s="215"/>
      <c r="G18" s="76"/>
      <c r="H18" s="169"/>
      <c r="I18" s="103"/>
    </row>
    <row r="19" spans="1:9" ht="12" customHeight="1">
      <c r="A19" s="214"/>
      <c r="B19" s="216"/>
      <c r="C19" s="213"/>
      <c r="D19" s="213"/>
      <c r="E19" s="186"/>
      <c r="F19" s="215"/>
      <c r="G19" s="180"/>
      <c r="H19" s="169"/>
      <c r="I19" s="103"/>
    </row>
    <row r="20" spans="1:9" ht="12" customHeight="1">
      <c r="A20" s="214"/>
      <c r="B20" s="216"/>
      <c r="C20" s="213"/>
      <c r="D20" s="213"/>
      <c r="E20" s="186"/>
      <c r="F20" s="215"/>
      <c r="G20" s="180"/>
      <c r="H20" s="169"/>
      <c r="I20" s="103"/>
    </row>
    <row r="21" spans="1:9" ht="12" customHeight="1">
      <c r="A21" s="214"/>
      <c r="B21" s="216"/>
      <c r="C21" s="213"/>
      <c r="D21" s="213"/>
      <c r="E21" s="186"/>
      <c r="F21" s="215"/>
      <c r="G21" s="180"/>
      <c r="H21" s="169"/>
      <c r="I21" s="103"/>
    </row>
    <row r="22" spans="1:9" ht="12" customHeight="1">
      <c r="A22" s="214"/>
      <c r="B22" s="214"/>
      <c r="C22" s="186"/>
      <c r="D22" s="186"/>
      <c r="E22" s="186"/>
      <c r="F22" s="215"/>
      <c r="G22" s="180"/>
      <c r="H22" s="169"/>
      <c r="I22" s="103"/>
    </row>
    <row r="23" spans="1:9" ht="12" customHeight="1">
      <c r="A23" s="214"/>
      <c r="B23" s="214"/>
      <c r="C23" s="186"/>
      <c r="D23" s="186"/>
      <c r="E23" s="186"/>
      <c r="F23" s="215"/>
      <c r="G23" s="180"/>
      <c r="H23" s="169"/>
      <c r="I23" s="103"/>
    </row>
    <row r="24" spans="1:9" ht="12" customHeight="1">
      <c r="A24" s="214"/>
      <c r="B24" s="214"/>
      <c r="C24" s="186"/>
      <c r="D24" s="186"/>
      <c r="E24" s="186"/>
      <c r="F24" s="215"/>
      <c r="G24" s="180"/>
      <c r="H24" s="169"/>
      <c r="I24" s="103"/>
    </row>
    <row r="25" spans="1:9" ht="12" customHeight="1">
      <c r="A25" s="214"/>
      <c r="B25" s="214"/>
      <c r="C25" s="186"/>
      <c r="D25" s="186"/>
      <c r="E25" s="186"/>
      <c r="F25" s="215"/>
      <c r="G25" s="180"/>
      <c r="H25" s="169"/>
      <c r="I25" s="103"/>
    </row>
    <row r="26" spans="1:9" ht="12" customHeight="1">
      <c r="A26" s="214"/>
      <c r="B26" s="214"/>
      <c r="C26" s="186"/>
      <c r="D26" s="186"/>
      <c r="E26" s="186"/>
      <c r="F26" s="215"/>
      <c r="G26" s="180"/>
      <c r="H26" s="169"/>
      <c r="I26" s="103"/>
    </row>
    <row r="27" spans="1:9" ht="12" customHeight="1">
      <c r="A27" s="214"/>
      <c r="B27" s="214"/>
      <c r="C27" s="186"/>
      <c r="D27" s="186"/>
      <c r="E27" s="186"/>
      <c r="F27" s="215"/>
      <c r="G27" s="180"/>
      <c r="H27" s="169"/>
      <c r="I27" s="103"/>
    </row>
    <row r="28" spans="1:9" ht="12" customHeight="1">
      <c r="A28" s="214"/>
      <c r="B28" s="214"/>
      <c r="C28" s="186"/>
      <c r="D28" s="186"/>
      <c r="E28" s="186"/>
      <c r="F28" s="215"/>
      <c r="G28" s="180"/>
      <c r="H28" s="169"/>
      <c r="I28" s="103"/>
    </row>
    <row r="29" spans="1:9" ht="12" customHeight="1">
      <c r="A29" s="214"/>
      <c r="B29" s="214"/>
      <c r="C29" s="186"/>
      <c r="D29" s="186"/>
      <c r="E29" s="186"/>
      <c r="F29" s="215"/>
      <c r="G29" s="180"/>
      <c r="H29" s="169"/>
      <c r="I29" s="103"/>
    </row>
    <row r="30" spans="1:9" ht="12" customHeight="1">
      <c r="A30" s="214"/>
      <c r="B30" s="214"/>
      <c r="C30" s="186"/>
      <c r="D30" s="186"/>
      <c r="E30" s="186"/>
      <c r="F30" s="215"/>
      <c r="G30" s="180"/>
      <c r="H30" s="169"/>
      <c r="I30" s="103" t="str">
        <f t="shared" ref="I30:I37" si="1">IF(OR(AND(G32="Prov",H30="Sum"),(H30="PC Sum")),". . . . . . . . .00",IF(ISERR(G32*H30),"",IF(G32*H30=0,"",ROUND(G32*H30,2))))</f>
        <v/>
      </c>
    </row>
    <row r="31" spans="1:9" ht="12" customHeight="1">
      <c r="A31" s="214"/>
      <c r="B31" s="214"/>
      <c r="C31" s="186"/>
      <c r="D31" s="186"/>
      <c r="E31" s="186"/>
      <c r="F31" s="215"/>
      <c r="G31" s="180"/>
      <c r="H31" s="169"/>
      <c r="I31" s="103" t="str">
        <f t="shared" si="1"/>
        <v/>
      </c>
    </row>
    <row r="32" spans="1:9" ht="12" customHeight="1">
      <c r="A32" s="214"/>
      <c r="B32" s="214"/>
      <c r="C32" s="186"/>
      <c r="D32" s="186"/>
      <c r="E32" s="186"/>
      <c r="F32" s="215"/>
      <c r="G32" s="180"/>
      <c r="H32" s="169"/>
      <c r="I32" s="103" t="str">
        <f t="shared" si="1"/>
        <v/>
      </c>
    </row>
    <row r="33" spans="1:9" ht="12" customHeight="1">
      <c r="A33" s="214"/>
      <c r="B33" s="214"/>
      <c r="C33" s="186"/>
      <c r="D33" s="186"/>
      <c r="E33" s="186"/>
      <c r="F33" s="215"/>
      <c r="G33" s="76"/>
      <c r="H33" s="33"/>
      <c r="I33" s="89" t="str">
        <f t="shared" si="1"/>
        <v/>
      </c>
    </row>
    <row r="34" spans="1:9" ht="12" customHeight="1">
      <c r="A34" s="214"/>
      <c r="B34" s="214"/>
      <c r="C34" s="186"/>
      <c r="D34" s="186"/>
      <c r="E34" s="186"/>
      <c r="F34" s="215"/>
      <c r="G34" s="76"/>
      <c r="H34" s="33"/>
      <c r="I34" s="89" t="str">
        <f t="shared" si="1"/>
        <v/>
      </c>
    </row>
    <row r="35" spans="1:9" ht="12" customHeight="1">
      <c r="A35" s="214"/>
      <c r="B35" s="214"/>
      <c r="C35" s="186"/>
      <c r="D35" s="186"/>
      <c r="E35" s="186"/>
      <c r="F35" s="215"/>
      <c r="G35" s="76"/>
      <c r="H35" s="33"/>
      <c r="I35" s="89" t="str">
        <f t="shared" si="1"/>
        <v/>
      </c>
    </row>
    <row r="36" spans="1:9" ht="12" customHeight="1">
      <c r="A36" s="214"/>
      <c r="B36" s="214"/>
      <c r="C36" s="186"/>
      <c r="D36" s="186"/>
      <c r="E36" s="186"/>
      <c r="F36" s="215"/>
      <c r="G36" s="76"/>
      <c r="H36" s="33"/>
      <c r="I36" s="89" t="str">
        <f t="shared" si="1"/>
        <v/>
      </c>
    </row>
    <row r="37" spans="1:9" ht="12" customHeight="1">
      <c r="A37" s="214"/>
      <c r="B37" s="214"/>
      <c r="C37" s="186"/>
      <c r="D37" s="186"/>
      <c r="E37" s="186"/>
      <c r="F37" s="215"/>
      <c r="G37" s="76"/>
      <c r="H37" s="33"/>
      <c r="I37" s="89" t="str">
        <f t="shared" si="1"/>
        <v/>
      </c>
    </row>
    <row r="38" spans="1:9" ht="12" customHeight="1">
      <c r="A38" s="214"/>
      <c r="B38" s="214"/>
      <c r="C38" s="186"/>
      <c r="D38" s="186"/>
      <c r="E38" s="186"/>
      <c r="F38" s="215"/>
      <c r="G38" s="76"/>
      <c r="H38" s="33"/>
      <c r="I38" s="89" t="str">
        <f>IF(OR(AND(G42="Prov",H38="Sum"),(H38="PC Sum")),". . . . . . . . .00",IF(ISERR(G42*H38),"",IF(G42*H38=0,"",ROUND(G42*H38,2))))</f>
        <v/>
      </c>
    </row>
    <row r="39" spans="1:9" ht="12" customHeight="1">
      <c r="A39" s="214"/>
      <c r="B39" s="214"/>
      <c r="C39" s="186"/>
      <c r="D39" s="186"/>
      <c r="E39" s="186"/>
      <c r="F39" s="215"/>
      <c r="G39" s="76"/>
      <c r="H39" s="33"/>
      <c r="I39" s="89" t="str">
        <f>IF(OR(AND(G43="Prov",H39="Sum"),(H39="PC Sum")),". . . . . . . . .00",IF(ISERR(G43*H39),"",IF(G43*H39=0,"",ROUND(G43*H39,2))))</f>
        <v/>
      </c>
    </row>
    <row r="40" spans="1:9" ht="12" customHeight="1">
      <c r="A40" s="214"/>
      <c r="B40" s="214"/>
      <c r="C40" s="186"/>
      <c r="D40" s="186"/>
      <c r="E40" s="186"/>
      <c r="F40" s="215"/>
      <c r="G40" s="76"/>
      <c r="H40" s="33"/>
      <c r="I40" s="89"/>
    </row>
    <row r="41" spans="1:9" ht="12" customHeight="1">
      <c r="A41" s="214"/>
      <c r="B41" s="214"/>
      <c r="C41" s="186"/>
      <c r="D41" s="186"/>
      <c r="E41" s="186"/>
      <c r="F41" s="215"/>
      <c r="G41" s="76"/>
      <c r="H41" s="33"/>
      <c r="I41" s="89"/>
    </row>
    <row r="42" spans="1:9" ht="12" customHeight="1">
      <c r="A42" s="214"/>
      <c r="B42" s="214"/>
      <c r="C42" s="186"/>
      <c r="D42" s="186"/>
      <c r="E42" s="186"/>
      <c r="F42" s="215"/>
      <c r="G42" s="76"/>
      <c r="H42" s="33"/>
      <c r="I42" s="89" t="str">
        <f t="shared" ref="I42:I48" si="2">IF(OR(AND(G44="Prov",H42="Sum"),(H42="PC Sum")),". . . . . . . . .00",IF(ISERR(G44*H42),"",IF(G44*H42=0,"",ROUND(G44*H42,2))))</f>
        <v/>
      </c>
    </row>
    <row r="43" spans="1:9" ht="12" customHeight="1">
      <c r="A43" s="214"/>
      <c r="B43" s="214"/>
      <c r="C43" s="186"/>
      <c r="D43" s="186"/>
      <c r="E43" s="186"/>
      <c r="F43" s="215"/>
      <c r="G43" s="76"/>
      <c r="H43" s="33"/>
      <c r="I43" s="89" t="str">
        <f t="shared" si="2"/>
        <v/>
      </c>
    </row>
    <row r="44" spans="1:9" ht="12" customHeight="1">
      <c r="A44" s="214"/>
      <c r="B44" s="214"/>
      <c r="C44" s="186"/>
      <c r="D44" s="186"/>
      <c r="E44" s="186"/>
      <c r="F44" s="215"/>
      <c r="G44" s="76"/>
      <c r="H44" s="33"/>
      <c r="I44" s="89" t="str">
        <f t="shared" si="2"/>
        <v/>
      </c>
    </row>
    <row r="45" spans="1:9" ht="12" customHeight="1">
      <c r="A45" s="214"/>
      <c r="B45" s="214"/>
      <c r="C45" s="186"/>
      <c r="D45" s="186"/>
      <c r="E45" s="186"/>
      <c r="F45" s="215"/>
      <c r="G45" s="76"/>
      <c r="H45" s="33"/>
      <c r="I45" s="89" t="str">
        <f t="shared" si="2"/>
        <v/>
      </c>
    </row>
    <row r="46" spans="1:9" ht="12" customHeight="1">
      <c r="A46" s="214"/>
      <c r="B46" s="214"/>
      <c r="C46" s="186"/>
      <c r="D46" s="186"/>
      <c r="E46" s="186"/>
      <c r="F46" s="215"/>
      <c r="G46" s="76"/>
      <c r="H46" s="33"/>
      <c r="I46" s="89" t="str">
        <f t="shared" si="2"/>
        <v/>
      </c>
    </row>
    <row r="47" spans="1:9" ht="12" customHeight="1">
      <c r="A47" s="214"/>
      <c r="B47" s="214"/>
      <c r="C47" s="186"/>
      <c r="D47" s="186"/>
      <c r="E47" s="186"/>
      <c r="F47" s="215"/>
      <c r="G47" s="76"/>
      <c r="H47" s="33"/>
      <c r="I47" s="89" t="str">
        <f t="shared" si="2"/>
        <v/>
      </c>
    </row>
    <row r="48" spans="1:9" ht="12" customHeight="1">
      <c r="A48" s="214"/>
      <c r="B48" s="214"/>
      <c r="C48" s="186"/>
      <c r="D48" s="186"/>
      <c r="E48" s="186"/>
      <c r="F48" s="215"/>
      <c r="G48" s="76"/>
      <c r="H48" s="33"/>
      <c r="I48" s="136" t="str">
        <f t="shared" si="2"/>
        <v/>
      </c>
    </row>
    <row r="49" spans="1:9" ht="12" customHeight="1">
      <c r="A49" s="214"/>
      <c r="B49" s="214"/>
      <c r="C49" s="186"/>
      <c r="D49" s="186"/>
      <c r="E49" s="186"/>
      <c r="F49" s="215"/>
      <c r="G49" s="76"/>
      <c r="H49" s="33"/>
      <c r="I49" s="136"/>
    </row>
    <row r="50" spans="1:9" ht="12" customHeight="1">
      <c r="A50" s="214"/>
      <c r="B50" s="214"/>
      <c r="C50" s="186"/>
      <c r="D50" s="186"/>
      <c r="E50" s="186"/>
      <c r="F50" s="215"/>
      <c r="G50" s="76"/>
      <c r="H50" s="33"/>
      <c r="I50" s="136"/>
    </row>
    <row r="51" spans="1:9" ht="12" customHeight="1">
      <c r="A51" s="214"/>
      <c r="B51" s="214"/>
      <c r="C51" s="186"/>
      <c r="D51" s="186"/>
      <c r="E51" s="186"/>
      <c r="F51" s="215"/>
      <c r="G51" s="76"/>
      <c r="H51" s="33"/>
      <c r="I51" s="136"/>
    </row>
    <row r="52" spans="1:9" ht="12" customHeight="1">
      <c r="A52" s="214"/>
      <c r="B52" s="214"/>
      <c r="C52" s="186"/>
      <c r="D52" s="186"/>
      <c r="E52" s="186"/>
      <c r="F52" s="215"/>
      <c r="G52" s="76"/>
      <c r="H52" s="33"/>
      <c r="I52" s="136"/>
    </row>
    <row r="53" spans="1:9" ht="12" customHeight="1">
      <c r="A53" s="214"/>
      <c r="B53" s="214"/>
      <c r="C53" s="186"/>
      <c r="D53" s="186"/>
      <c r="E53" s="186"/>
      <c r="F53" s="215"/>
      <c r="G53" s="76"/>
      <c r="H53" s="33"/>
      <c r="I53" s="136"/>
    </row>
    <row r="54" spans="1:9" ht="12" customHeight="1">
      <c r="A54" s="214"/>
      <c r="B54" s="214"/>
      <c r="C54" s="186"/>
      <c r="D54" s="186"/>
      <c r="E54" s="186"/>
      <c r="F54" s="215"/>
      <c r="G54" s="76"/>
      <c r="H54" s="33"/>
      <c r="I54" s="136"/>
    </row>
    <row r="55" spans="1:9" ht="12" customHeight="1">
      <c r="A55" s="214"/>
      <c r="B55" s="214"/>
      <c r="C55" s="186"/>
      <c r="D55" s="186"/>
      <c r="E55" s="186"/>
      <c r="F55" s="215"/>
      <c r="G55" s="76"/>
      <c r="H55" s="33"/>
      <c r="I55" s="136"/>
    </row>
    <row r="56" spans="1:9" ht="12" customHeight="1">
      <c r="A56" s="214"/>
      <c r="B56" s="214"/>
      <c r="C56" s="186"/>
      <c r="D56" s="186"/>
      <c r="E56" s="186"/>
      <c r="F56" s="215"/>
      <c r="G56" s="76"/>
      <c r="H56" s="33"/>
      <c r="I56" s="136"/>
    </row>
    <row r="57" spans="1:9" ht="12" customHeight="1">
      <c r="A57" s="214"/>
      <c r="B57" s="214"/>
      <c r="C57" s="186"/>
      <c r="D57" s="186"/>
      <c r="E57" s="186"/>
      <c r="F57" s="215"/>
      <c r="G57" s="76"/>
      <c r="H57" s="33"/>
      <c r="I57" s="136" t="str">
        <f>IF(OR(AND(G59="Prov",H57="Sum"),(H57="PC Sum")),". . . . . . . . .00",IF(ISERR(G59*H57),"",IF(G59*H57=0,"",ROUND(G59*H57,2))))</f>
        <v/>
      </c>
    </row>
    <row r="58" spans="1:9" ht="12" customHeight="1">
      <c r="A58" s="214"/>
      <c r="B58" s="214"/>
      <c r="C58" s="186"/>
      <c r="D58" s="186"/>
      <c r="E58" s="186"/>
      <c r="F58" s="215"/>
      <c r="G58" s="76"/>
      <c r="H58" s="33"/>
      <c r="I58" s="136"/>
    </row>
    <row r="59" spans="1:9" ht="12" customHeight="1">
      <c r="A59" s="214"/>
      <c r="B59" s="214"/>
      <c r="C59" s="186"/>
      <c r="D59" s="186"/>
      <c r="E59" s="186"/>
      <c r="F59" s="215"/>
      <c r="G59" s="76"/>
      <c r="H59" s="33"/>
      <c r="I59" s="136"/>
    </row>
    <row r="60" spans="1:9" ht="12" customHeight="1">
      <c r="A60" s="228"/>
      <c r="B60" s="224"/>
      <c r="C60" s="224"/>
      <c r="D60" s="224"/>
      <c r="E60" s="224"/>
      <c r="F60" s="225"/>
      <c r="G60" s="77"/>
      <c r="H60" s="35"/>
      <c r="I60" s="143"/>
    </row>
    <row r="61" spans="1:9" ht="12" customHeight="1">
      <c r="A61" s="214"/>
      <c r="B61" s="213" t="s">
        <v>11</v>
      </c>
      <c r="C61" s="186"/>
      <c r="D61" s="186"/>
      <c r="E61" s="186"/>
      <c r="F61" s="185"/>
      <c r="G61" s="78"/>
      <c r="H61" s="36"/>
      <c r="I61" s="137">
        <f>SUM(I13:I60)</f>
        <v>0</v>
      </c>
    </row>
    <row r="62" spans="1:9" ht="12" customHeight="1">
      <c r="A62" s="229"/>
      <c r="B62" s="226"/>
      <c r="C62" s="226"/>
      <c r="D62" s="226"/>
      <c r="E62" s="226"/>
      <c r="F62" s="227"/>
      <c r="G62" s="79"/>
      <c r="H62" s="37"/>
      <c r="I62" s="144"/>
    </row>
    <row r="63" spans="1:9" ht="12" customHeight="1">
      <c r="H63" s="30"/>
      <c r="I63" s="145"/>
    </row>
    <row r="64" spans="1:9">
      <c r="H64" s="30"/>
      <c r="I64" s="173"/>
    </row>
    <row r="65" spans="1:9">
      <c r="A65" s="186"/>
      <c r="B65" s="186"/>
      <c r="C65" s="186"/>
      <c r="D65" s="186"/>
      <c r="E65" s="186"/>
      <c r="F65" s="185"/>
      <c r="G65" s="74"/>
      <c r="H65" s="30"/>
      <c r="I65" s="92"/>
    </row>
    <row r="66" spans="1:9">
      <c r="A66" s="186"/>
      <c r="B66" s="186"/>
      <c r="C66" s="186"/>
      <c r="D66" s="186"/>
      <c r="E66" s="186"/>
      <c r="F66" s="185"/>
      <c r="G66" s="74"/>
      <c r="H66" s="30"/>
      <c r="I66" s="92"/>
    </row>
    <row r="67" spans="1:9">
      <c r="A67" s="186"/>
      <c r="B67" s="186"/>
      <c r="C67" s="186"/>
      <c r="D67" s="186"/>
      <c r="E67" s="186"/>
      <c r="F67" s="185"/>
      <c r="G67" s="74"/>
      <c r="H67" s="30"/>
      <c r="I67" s="92"/>
    </row>
    <row r="68" spans="1:9">
      <c r="A68" s="186"/>
      <c r="B68" s="186"/>
      <c r="C68" s="186"/>
      <c r="D68" s="186"/>
      <c r="E68" s="186"/>
      <c r="F68" s="185"/>
      <c r="G68" s="74"/>
      <c r="H68" s="30"/>
      <c r="I68" s="92"/>
    </row>
    <row r="69" spans="1:9">
      <c r="A69" s="186"/>
      <c r="B69" s="186"/>
      <c r="C69" s="186"/>
      <c r="D69" s="186"/>
      <c r="E69" s="186"/>
      <c r="F69" s="185"/>
      <c r="G69" s="74"/>
      <c r="H69" s="30"/>
      <c r="I69" s="92"/>
    </row>
    <row r="70" spans="1:9">
      <c r="A70" s="186"/>
      <c r="B70" s="186"/>
      <c r="C70" s="186"/>
      <c r="D70" s="186"/>
      <c r="E70" s="186"/>
      <c r="F70" s="185"/>
      <c r="G70" s="74"/>
      <c r="H70" s="30"/>
      <c r="I70" s="92"/>
    </row>
    <row r="71" spans="1:9">
      <c r="A71" s="186"/>
      <c r="B71" s="186"/>
      <c r="C71" s="186"/>
      <c r="D71" s="186"/>
      <c r="E71" s="186"/>
      <c r="F71" s="185"/>
      <c r="G71" s="74"/>
      <c r="H71" s="30"/>
      <c r="I71" s="92"/>
    </row>
    <row r="72" spans="1:9">
      <c r="A72" s="186"/>
      <c r="B72" s="186"/>
      <c r="C72" s="186"/>
      <c r="D72" s="186"/>
      <c r="E72" s="186"/>
      <c r="F72" s="185"/>
      <c r="G72" s="74"/>
      <c r="H72" s="30"/>
      <c r="I72" s="92"/>
    </row>
    <row r="73" spans="1:9">
      <c r="A73" s="186"/>
      <c r="B73" s="186"/>
      <c r="C73" s="186"/>
      <c r="D73" s="186"/>
      <c r="E73" s="186"/>
      <c r="F73" s="185"/>
      <c r="G73" s="74"/>
      <c r="H73" s="30"/>
      <c r="I73" s="92"/>
    </row>
    <row r="74" spans="1:9">
      <c r="A74" s="186"/>
      <c r="B74" s="186"/>
      <c r="C74" s="186"/>
      <c r="D74" s="186"/>
      <c r="E74" s="186"/>
      <c r="F74" s="185"/>
      <c r="G74" s="74"/>
      <c r="H74" s="30"/>
      <c r="I74" s="92"/>
    </row>
    <row r="75" spans="1:9">
      <c r="A75" s="186"/>
      <c r="B75" s="186"/>
      <c r="C75" s="186"/>
      <c r="D75" s="186"/>
      <c r="E75" s="186"/>
      <c r="F75" s="185"/>
      <c r="G75" s="74"/>
      <c r="H75" s="30"/>
      <c r="I75" s="92"/>
    </row>
    <row r="76" spans="1:9">
      <c r="A76" s="186"/>
      <c r="B76" s="186"/>
      <c r="C76" s="186"/>
      <c r="D76" s="186"/>
      <c r="E76" s="186"/>
      <c r="F76" s="185"/>
      <c r="G76" s="74"/>
      <c r="H76" s="30"/>
      <c r="I76" s="92"/>
    </row>
    <row r="77" spans="1:9">
      <c r="A77" s="186"/>
      <c r="B77" s="186"/>
      <c r="C77" s="186"/>
      <c r="D77" s="186"/>
      <c r="E77" s="186"/>
      <c r="F77" s="185"/>
      <c r="G77" s="74"/>
      <c r="H77" s="30"/>
      <c r="I77" s="92"/>
    </row>
    <row r="78" spans="1:9">
      <c r="A78" s="186"/>
      <c r="B78" s="186"/>
      <c r="C78" s="186"/>
      <c r="D78" s="186"/>
      <c r="E78" s="186"/>
      <c r="F78" s="185"/>
      <c r="G78" s="74"/>
      <c r="H78" s="30"/>
      <c r="I78" s="92"/>
    </row>
    <row r="79" spans="1:9">
      <c r="A79" s="186"/>
      <c r="B79" s="186"/>
      <c r="C79" s="186"/>
      <c r="D79" s="186"/>
      <c r="E79" s="186"/>
      <c r="F79" s="185"/>
      <c r="G79" s="74"/>
      <c r="H79" s="30"/>
      <c r="I79" s="92"/>
    </row>
    <row r="80" spans="1:9">
      <c r="A80" s="186"/>
      <c r="B80" s="186"/>
      <c r="C80" s="186"/>
      <c r="D80" s="186"/>
      <c r="E80" s="186"/>
      <c r="F80" s="185"/>
      <c r="G80" s="74"/>
      <c r="H80" s="30"/>
      <c r="I80" s="92"/>
    </row>
    <row r="81" spans="1:9">
      <c r="A81" s="186"/>
      <c r="B81" s="186"/>
      <c r="C81" s="186"/>
      <c r="D81" s="186"/>
      <c r="E81" s="186"/>
      <c r="F81" s="185"/>
      <c r="G81" s="74"/>
      <c r="H81" s="30"/>
      <c r="I81" s="92"/>
    </row>
    <row r="82" spans="1:9">
      <c r="A82" s="186"/>
      <c r="B82" s="186"/>
      <c r="C82" s="186"/>
      <c r="D82" s="186"/>
      <c r="E82" s="186"/>
      <c r="F82" s="185"/>
      <c r="G82" s="74"/>
      <c r="H82" s="30"/>
      <c r="I82" s="92"/>
    </row>
    <row r="83" spans="1:9">
      <c r="A83" s="186"/>
      <c r="B83" s="186"/>
      <c r="C83" s="186"/>
      <c r="D83" s="186"/>
      <c r="E83" s="186"/>
      <c r="F83" s="185"/>
      <c r="G83" s="74"/>
      <c r="H83" s="30"/>
      <c r="I83" s="92"/>
    </row>
    <row r="84" spans="1:9">
      <c r="A84" s="186"/>
      <c r="B84" s="186"/>
      <c r="C84" s="186"/>
      <c r="D84" s="186"/>
      <c r="E84" s="186"/>
      <c r="F84" s="185"/>
      <c r="G84" s="74"/>
      <c r="H84" s="30"/>
      <c r="I84" s="92"/>
    </row>
    <row r="85" spans="1:9">
      <c r="A85" s="186"/>
      <c r="B85" s="186"/>
      <c r="C85" s="186"/>
      <c r="D85" s="186"/>
      <c r="E85" s="186"/>
      <c r="F85" s="185"/>
      <c r="G85" s="74"/>
      <c r="H85" s="30"/>
      <c r="I85" s="92"/>
    </row>
    <row r="86" spans="1:9">
      <c r="A86" s="186"/>
      <c r="B86" s="186"/>
      <c r="C86" s="186"/>
      <c r="D86" s="186"/>
      <c r="E86" s="186"/>
      <c r="F86" s="185"/>
      <c r="G86" s="74"/>
      <c r="H86" s="30"/>
      <c r="I86" s="92"/>
    </row>
    <row r="87" spans="1:9">
      <c r="A87" s="186"/>
      <c r="B87" s="186"/>
      <c r="C87" s="186"/>
      <c r="D87" s="186"/>
      <c r="E87" s="186"/>
      <c r="F87" s="185"/>
      <c r="G87" s="74"/>
      <c r="H87" s="30"/>
      <c r="I87" s="92"/>
    </row>
    <row r="88" spans="1:9">
      <c r="A88" s="186"/>
      <c r="B88" s="186"/>
      <c r="C88" s="186"/>
      <c r="D88" s="186"/>
      <c r="E88" s="186"/>
      <c r="F88" s="185"/>
      <c r="G88" s="74"/>
    </row>
    <row r="89" spans="1:9">
      <c r="A89" s="186"/>
      <c r="B89" s="186"/>
      <c r="C89" s="186"/>
      <c r="D89" s="186"/>
      <c r="E89" s="186"/>
      <c r="F89" s="185"/>
      <c r="G89" s="74"/>
    </row>
  </sheetData>
  <printOptions horizontalCentered="1" verticalCentered="1"/>
  <pageMargins left="0.7" right="0.7" top="0.75" bottom="0.75" header="0.3" footer="0.3"/>
  <pageSetup paperSize="9" scale="91" firstPageNumber="25" orientation="portrait" useFirstPageNumber="1" horizontalDpi="300" verticalDpi="300" r:id="rId1"/>
  <headerFooter alignWithMargins="0">
    <oddHeader>&amp;CC2.&amp;P</oddHeader>
    <oddFooter>&amp;L&amp;"Arial,Italic"&amp;8 1006 (ENGACES 02/2016)</oddFooter>
  </headerFooter>
  <rowBreaks count="3" manualBreakCount="3">
    <brk id="130" max="65535" man="1"/>
    <brk id="195" max="65535" man="1"/>
    <brk id="26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K101"/>
  <sheetViews>
    <sheetView view="pageBreakPreview" topLeftCell="A55" zoomScale="80" zoomScaleNormal="85" zoomScaleSheetLayoutView="80" workbookViewId="0">
      <selection activeCell="I68" sqref="I68"/>
    </sheetView>
  </sheetViews>
  <sheetFormatPr defaultColWidth="9.28515625" defaultRowHeight="12.75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73" customWidth="1"/>
    <col min="8" max="8" width="10.7109375" customWidth="1"/>
    <col min="9" max="9" width="15.7109375" style="69" customWidth="1"/>
  </cols>
  <sheetData>
    <row r="1" spans="1:11" ht="12" customHeight="1">
      <c r="A1" s="40"/>
      <c r="B1" s="40"/>
      <c r="C1" s="40"/>
      <c r="D1" s="40"/>
      <c r="E1" s="40"/>
      <c r="F1" s="41"/>
      <c r="G1" s="106"/>
      <c r="H1" s="107"/>
      <c r="I1" s="108" t="s">
        <v>12</v>
      </c>
    </row>
    <row r="2" spans="1:11" ht="12" customHeight="1">
      <c r="A2" s="40"/>
      <c r="B2" s="40"/>
      <c r="C2" s="40"/>
      <c r="D2" s="40"/>
      <c r="E2" s="40"/>
      <c r="F2" s="41"/>
      <c r="G2" s="106"/>
      <c r="H2" s="109"/>
      <c r="I2" s="110"/>
    </row>
    <row r="3" spans="1:11" ht="12" customHeight="1">
      <c r="A3" s="44" t="s">
        <v>17</v>
      </c>
      <c r="B3" s="44"/>
      <c r="C3" s="45"/>
      <c r="D3" s="45"/>
      <c r="E3" s="45"/>
      <c r="F3" s="46"/>
      <c r="G3" s="111"/>
      <c r="H3" s="132"/>
      <c r="I3" s="102"/>
    </row>
    <row r="4" spans="1:11" ht="12" customHeight="1">
      <c r="A4" s="47" t="s">
        <v>18</v>
      </c>
      <c r="B4" s="47" t="s">
        <v>19</v>
      </c>
      <c r="C4" s="48"/>
      <c r="D4" s="48"/>
      <c r="E4" s="48" t="s">
        <v>20</v>
      </c>
      <c r="F4" s="49" t="s">
        <v>21</v>
      </c>
      <c r="G4" s="112" t="s">
        <v>22</v>
      </c>
      <c r="H4" s="113" t="s">
        <v>23</v>
      </c>
      <c r="I4" s="114" t="s">
        <v>24</v>
      </c>
    </row>
    <row r="5" spans="1:11" ht="12" customHeight="1">
      <c r="A5" s="51" t="s">
        <v>25</v>
      </c>
      <c r="B5" s="51" t="s">
        <v>26</v>
      </c>
      <c r="C5" s="52"/>
      <c r="D5" s="52"/>
      <c r="E5" s="52"/>
      <c r="F5" s="53"/>
      <c r="G5" s="115" t="s">
        <v>27</v>
      </c>
      <c r="H5" s="116"/>
      <c r="I5" s="117"/>
    </row>
    <row r="6" spans="1:11" ht="12" customHeight="1">
      <c r="A6" s="55"/>
      <c r="B6" s="55"/>
      <c r="C6" s="40"/>
      <c r="D6" s="40"/>
      <c r="E6" s="40"/>
      <c r="F6" s="56"/>
      <c r="G6" s="104"/>
      <c r="H6" s="105"/>
      <c r="I6" s="103" t="str">
        <f t="shared" ref="I6:I15" si="0">IF(OR(AND(G6="Prov",H6="Sum"),(H6="PC Sum")),". . . . . . . . .00",IF(ISERR(G6*H6),"",IF(G6*H6=0,"",ROUND(G6*H6,2))))</f>
        <v/>
      </c>
    </row>
    <row r="7" spans="1:11" ht="12" customHeight="1">
      <c r="A7" s="55" t="s">
        <v>28</v>
      </c>
      <c r="B7" s="47" t="s">
        <v>13</v>
      </c>
      <c r="C7" s="118" t="s">
        <v>14</v>
      </c>
      <c r="D7" s="118"/>
      <c r="E7" s="40"/>
      <c r="F7" s="56"/>
      <c r="G7" s="119"/>
      <c r="H7" s="105"/>
      <c r="I7" s="103" t="str">
        <f t="shared" si="0"/>
        <v/>
      </c>
    </row>
    <row r="8" spans="1:11" ht="12" customHeight="1">
      <c r="A8" s="55" t="s">
        <v>15</v>
      </c>
      <c r="B8" s="55"/>
      <c r="C8" s="40"/>
      <c r="D8" s="40"/>
      <c r="E8" s="40"/>
      <c r="F8" s="56"/>
      <c r="G8" s="119"/>
      <c r="H8" s="105"/>
      <c r="I8" s="103" t="str">
        <f t="shared" si="0"/>
        <v/>
      </c>
    </row>
    <row r="9" spans="1:11" ht="12" customHeight="1">
      <c r="A9" s="55"/>
      <c r="B9" s="55"/>
      <c r="C9" s="40"/>
      <c r="D9" s="40"/>
      <c r="E9" s="40"/>
      <c r="F9" s="56"/>
      <c r="G9" s="119"/>
      <c r="H9" s="105"/>
      <c r="I9" s="103" t="str">
        <f t="shared" si="0"/>
        <v/>
      </c>
    </row>
    <row r="10" spans="1:11" ht="12" customHeight="1">
      <c r="A10" s="55" t="s">
        <v>64</v>
      </c>
      <c r="B10" s="47" t="s">
        <v>100</v>
      </c>
      <c r="C10" s="48" t="s">
        <v>99</v>
      </c>
      <c r="D10" s="40"/>
      <c r="E10" s="40"/>
      <c r="F10" s="56"/>
      <c r="G10" s="119"/>
      <c r="H10" s="105"/>
      <c r="I10" s="103" t="str">
        <f t="shared" si="0"/>
        <v/>
      </c>
    </row>
    <row r="11" spans="1:11" ht="12" customHeight="1">
      <c r="A11" s="55"/>
      <c r="B11" s="47"/>
      <c r="C11" s="48" t="s">
        <v>101</v>
      </c>
      <c r="D11" s="40"/>
      <c r="E11" s="40"/>
      <c r="F11" s="56"/>
      <c r="G11" s="119"/>
      <c r="H11" s="105"/>
      <c r="I11" s="103" t="str">
        <f t="shared" si="0"/>
        <v/>
      </c>
    </row>
    <row r="12" spans="1:11" ht="12" customHeight="1">
      <c r="A12" s="55"/>
      <c r="B12" s="55"/>
      <c r="C12" s="9" t="s">
        <v>102</v>
      </c>
      <c r="D12" s="40"/>
      <c r="E12" s="40"/>
      <c r="F12" s="56"/>
      <c r="G12" s="119"/>
      <c r="H12" s="105"/>
      <c r="I12" s="103" t="str">
        <f t="shared" si="0"/>
        <v/>
      </c>
    </row>
    <row r="13" spans="1:11" ht="12" customHeight="1">
      <c r="A13" s="55"/>
      <c r="B13" s="55"/>
      <c r="C13" s="9"/>
      <c r="D13" s="40"/>
      <c r="E13" s="40"/>
      <c r="F13" s="56"/>
      <c r="G13" s="119"/>
      <c r="H13" s="105"/>
      <c r="I13" s="103" t="str">
        <f t="shared" si="0"/>
        <v/>
      </c>
      <c r="K13">
        <f>240*0.3</f>
        <v>72</v>
      </c>
    </row>
    <row r="14" spans="1:11" ht="12" customHeight="1">
      <c r="A14" s="55"/>
      <c r="B14" s="55"/>
      <c r="C14" s="40" t="s">
        <v>116</v>
      </c>
      <c r="D14" s="205" t="s">
        <v>191</v>
      </c>
      <c r="E14" s="40"/>
      <c r="F14" s="56" t="s">
        <v>37</v>
      </c>
      <c r="G14" s="84">
        <v>160</v>
      </c>
      <c r="H14" s="105">
        <v>280</v>
      </c>
      <c r="I14" s="192">
        <f>H14*G14</f>
        <v>44800</v>
      </c>
    </row>
    <row r="15" spans="1:11" ht="12" customHeight="1">
      <c r="A15" s="55"/>
      <c r="B15" s="55"/>
      <c r="C15" s="40"/>
      <c r="D15" s="40"/>
      <c r="E15" s="40"/>
      <c r="F15" s="56"/>
      <c r="G15" s="104"/>
      <c r="H15" s="105"/>
      <c r="I15" s="103" t="str">
        <f t="shared" si="0"/>
        <v/>
      </c>
    </row>
    <row r="16" spans="1:11" ht="12" customHeight="1">
      <c r="A16" s="55"/>
      <c r="B16" s="55"/>
      <c r="C16" s="40"/>
      <c r="D16" s="40"/>
      <c r="E16" s="40"/>
      <c r="F16" s="56"/>
      <c r="G16" s="133"/>
      <c r="H16" s="105"/>
      <c r="I16" s="103"/>
    </row>
    <row r="17" spans="1:9" ht="12" customHeight="1">
      <c r="A17" s="55"/>
      <c r="B17" s="55"/>
      <c r="C17" s="40"/>
      <c r="D17" s="40"/>
      <c r="E17" s="40"/>
      <c r="F17" s="56"/>
      <c r="G17" s="133"/>
      <c r="H17" s="105"/>
      <c r="I17" s="103"/>
    </row>
    <row r="18" spans="1:9" ht="12" customHeight="1">
      <c r="A18" s="55"/>
      <c r="B18" s="55"/>
      <c r="C18" s="40"/>
      <c r="D18" s="40"/>
      <c r="E18" s="40"/>
      <c r="F18" s="56"/>
      <c r="G18" s="133"/>
      <c r="H18" s="105"/>
      <c r="I18" s="103"/>
    </row>
    <row r="19" spans="1:9" ht="12" customHeight="1">
      <c r="A19" s="55"/>
      <c r="B19" s="55"/>
      <c r="C19" s="40"/>
      <c r="D19" s="40"/>
      <c r="E19" s="40"/>
      <c r="F19" s="56"/>
      <c r="G19" s="133"/>
      <c r="H19" s="105"/>
      <c r="I19" s="103"/>
    </row>
    <row r="20" spans="1:9" ht="12" customHeight="1">
      <c r="A20" s="55"/>
      <c r="B20" s="55"/>
      <c r="C20" s="40"/>
      <c r="D20" s="40"/>
      <c r="E20" s="40"/>
      <c r="F20" s="56"/>
      <c r="G20" s="133"/>
      <c r="H20" s="105"/>
      <c r="I20" s="103"/>
    </row>
    <row r="21" spans="1:9" ht="12" customHeight="1">
      <c r="A21" s="55"/>
      <c r="B21" s="55"/>
      <c r="C21" s="40"/>
      <c r="D21" s="40"/>
      <c r="E21" s="40"/>
      <c r="F21" s="56"/>
      <c r="G21" s="133"/>
      <c r="H21" s="105"/>
      <c r="I21" s="103"/>
    </row>
    <row r="22" spans="1:9" ht="12" customHeight="1">
      <c r="A22" s="55"/>
      <c r="B22" s="55"/>
      <c r="C22" s="40"/>
      <c r="D22" s="40"/>
      <c r="E22" s="40"/>
      <c r="F22" s="56"/>
      <c r="G22" s="133"/>
      <c r="H22" s="105"/>
      <c r="I22" s="103"/>
    </row>
    <row r="23" spans="1:9" ht="12" customHeight="1">
      <c r="A23" s="55"/>
      <c r="B23" s="55"/>
      <c r="C23" s="40"/>
      <c r="D23" s="40"/>
      <c r="E23" s="40"/>
      <c r="F23" s="56"/>
      <c r="G23" s="133"/>
      <c r="H23" s="105"/>
      <c r="I23" s="103"/>
    </row>
    <row r="24" spans="1:9" ht="12" customHeight="1">
      <c r="A24" s="55"/>
      <c r="B24" s="55"/>
      <c r="C24" s="40"/>
      <c r="D24" s="40"/>
      <c r="E24" s="40"/>
      <c r="F24" s="56"/>
      <c r="G24" s="133"/>
      <c r="H24" s="105"/>
      <c r="I24" s="103"/>
    </row>
    <row r="25" spans="1:9" ht="12" customHeight="1">
      <c r="A25" s="55"/>
      <c r="B25" s="55"/>
      <c r="C25" s="40"/>
      <c r="D25" s="40"/>
      <c r="E25" s="40"/>
      <c r="F25" s="56"/>
      <c r="G25" s="133"/>
      <c r="H25" s="105"/>
      <c r="I25" s="103"/>
    </row>
    <row r="26" spans="1:9" ht="12" customHeight="1">
      <c r="A26" s="55"/>
      <c r="B26" s="55"/>
      <c r="C26" s="40"/>
      <c r="D26" s="40"/>
      <c r="E26" s="40"/>
      <c r="F26" s="56"/>
      <c r="G26" s="133"/>
      <c r="H26" s="105"/>
      <c r="I26" s="103"/>
    </row>
    <row r="27" spans="1:9" ht="12" customHeight="1">
      <c r="A27" s="55"/>
      <c r="B27" s="55"/>
      <c r="C27" s="40"/>
      <c r="D27" s="40"/>
      <c r="E27" s="40"/>
      <c r="F27" s="56"/>
      <c r="G27" s="133"/>
      <c r="H27" s="105"/>
      <c r="I27" s="103"/>
    </row>
    <row r="28" spans="1:9" ht="12" customHeight="1">
      <c r="A28" s="55"/>
      <c r="B28" s="55"/>
      <c r="C28" s="40"/>
      <c r="D28" s="40"/>
      <c r="E28" s="40"/>
      <c r="F28" s="56"/>
      <c r="G28" s="133"/>
      <c r="H28" s="105"/>
      <c r="I28" s="103"/>
    </row>
    <row r="29" spans="1:9" ht="12" customHeight="1">
      <c r="A29" s="55"/>
      <c r="B29" s="55"/>
      <c r="C29" s="40"/>
      <c r="D29" s="40"/>
      <c r="E29" s="40"/>
      <c r="F29" s="56"/>
      <c r="G29" s="133"/>
      <c r="H29" s="105"/>
      <c r="I29" s="103"/>
    </row>
    <row r="30" spans="1:9" ht="12" customHeight="1">
      <c r="A30" s="55"/>
      <c r="B30" s="55"/>
      <c r="C30" s="40"/>
      <c r="D30" s="40"/>
      <c r="E30" s="40"/>
      <c r="F30" s="56"/>
      <c r="G30" s="133"/>
      <c r="H30" s="105"/>
      <c r="I30" s="103"/>
    </row>
    <row r="31" spans="1:9" ht="12" customHeight="1">
      <c r="A31" s="55"/>
      <c r="B31" s="55"/>
      <c r="C31" s="40"/>
      <c r="D31" s="40"/>
      <c r="E31" s="40"/>
      <c r="F31" s="56"/>
      <c r="G31" s="133"/>
      <c r="H31" s="105"/>
      <c r="I31" s="103"/>
    </row>
    <row r="32" spans="1:9" ht="12" customHeight="1">
      <c r="A32" s="55"/>
      <c r="B32" s="55"/>
      <c r="C32" s="40"/>
      <c r="D32" s="40"/>
      <c r="E32" s="40"/>
      <c r="F32" s="56"/>
      <c r="G32" s="133"/>
      <c r="H32" s="105"/>
      <c r="I32" s="103"/>
    </row>
    <row r="33" spans="1:9" ht="12" customHeight="1">
      <c r="A33" s="55"/>
      <c r="B33" s="55"/>
      <c r="C33" s="40"/>
      <c r="D33" s="40"/>
      <c r="E33" s="40"/>
      <c r="F33" s="56"/>
      <c r="G33" s="133"/>
      <c r="H33" s="105"/>
      <c r="I33" s="103"/>
    </row>
    <row r="34" spans="1:9" ht="12" customHeight="1">
      <c r="A34" s="55"/>
      <c r="B34" s="55"/>
      <c r="C34" s="40"/>
      <c r="D34" s="40"/>
      <c r="E34" s="40"/>
      <c r="F34" s="56"/>
      <c r="G34" s="133"/>
      <c r="H34" s="105"/>
      <c r="I34" s="103"/>
    </row>
    <row r="35" spans="1:9" ht="12" customHeight="1">
      <c r="A35" s="55"/>
      <c r="B35" s="55"/>
      <c r="C35" s="40"/>
      <c r="D35" s="40"/>
      <c r="E35" s="40"/>
      <c r="F35" s="56"/>
      <c r="G35" s="133"/>
      <c r="H35" s="105"/>
      <c r="I35" s="103"/>
    </row>
    <row r="36" spans="1:9" ht="12" customHeight="1">
      <c r="A36" s="55"/>
      <c r="B36" s="55"/>
      <c r="C36" s="40"/>
      <c r="D36" s="40"/>
      <c r="E36" s="40"/>
      <c r="F36" s="56"/>
      <c r="G36" s="133"/>
      <c r="H36" s="105"/>
      <c r="I36" s="103"/>
    </row>
    <row r="37" spans="1:9" ht="12" customHeight="1">
      <c r="A37" s="55"/>
      <c r="B37" s="55"/>
      <c r="C37" s="40"/>
      <c r="D37" s="40"/>
      <c r="E37" s="40"/>
      <c r="F37" s="56"/>
      <c r="G37" s="133"/>
      <c r="H37" s="105"/>
      <c r="I37" s="103"/>
    </row>
    <row r="38" spans="1:9" ht="12" customHeight="1">
      <c r="A38" s="55"/>
      <c r="B38" s="55"/>
      <c r="C38" s="40"/>
      <c r="D38" s="40"/>
      <c r="E38" s="40"/>
      <c r="F38" s="56"/>
      <c r="G38" s="133"/>
      <c r="H38" s="105"/>
      <c r="I38" s="103"/>
    </row>
    <row r="39" spans="1:9" ht="12" customHeight="1">
      <c r="A39" s="55"/>
      <c r="B39" s="55"/>
      <c r="C39" s="40"/>
      <c r="D39" s="40"/>
      <c r="E39" s="40"/>
      <c r="F39" s="56"/>
      <c r="G39" s="133"/>
      <c r="H39" s="105"/>
      <c r="I39" s="103"/>
    </row>
    <row r="40" spans="1:9" ht="12" customHeight="1">
      <c r="A40" s="55"/>
      <c r="B40" s="55"/>
      <c r="C40" s="40"/>
      <c r="D40" s="40"/>
      <c r="E40" s="40"/>
      <c r="F40" s="56"/>
      <c r="G40" s="133"/>
      <c r="H40" s="105"/>
      <c r="I40" s="103"/>
    </row>
    <row r="41" spans="1:9" ht="12" customHeight="1">
      <c r="A41" s="55"/>
      <c r="B41" s="55"/>
      <c r="C41" s="40"/>
      <c r="D41" s="40"/>
      <c r="E41" s="40"/>
      <c r="F41" s="56"/>
      <c r="G41" s="133"/>
      <c r="H41" s="105"/>
      <c r="I41" s="103"/>
    </row>
    <row r="42" spans="1:9" ht="12" customHeight="1">
      <c r="A42" s="55"/>
      <c r="B42" s="55"/>
      <c r="C42" s="40"/>
      <c r="D42" s="40"/>
      <c r="E42" s="40"/>
      <c r="F42" s="56"/>
      <c r="G42" s="133"/>
      <c r="H42" s="105"/>
      <c r="I42" s="103"/>
    </row>
    <row r="43" spans="1:9" ht="12" customHeight="1">
      <c r="A43" s="55"/>
      <c r="B43" s="55"/>
      <c r="C43" s="40"/>
      <c r="D43" s="40"/>
      <c r="E43" s="40"/>
      <c r="F43" s="56"/>
      <c r="G43" s="133"/>
      <c r="H43" s="105"/>
      <c r="I43" s="103"/>
    </row>
    <row r="44" spans="1:9" ht="12" customHeight="1">
      <c r="A44" s="55"/>
      <c r="B44" s="55"/>
      <c r="C44" s="40"/>
      <c r="D44" s="40"/>
      <c r="E44" s="40"/>
      <c r="F44" s="56"/>
      <c r="G44" s="133"/>
      <c r="H44" s="105"/>
      <c r="I44" s="103"/>
    </row>
    <row r="45" spans="1:9" ht="12" customHeight="1">
      <c r="A45" s="55"/>
      <c r="B45" s="55"/>
      <c r="C45" s="40"/>
      <c r="D45" s="40"/>
      <c r="E45" s="40"/>
      <c r="F45" s="56"/>
      <c r="G45" s="133"/>
      <c r="H45" s="105"/>
      <c r="I45" s="139"/>
    </row>
    <row r="46" spans="1:9" ht="12" customHeight="1">
      <c r="A46" s="55"/>
      <c r="B46" s="55"/>
      <c r="C46" s="40"/>
      <c r="D46" s="40"/>
      <c r="E46" s="40"/>
      <c r="F46" s="56"/>
      <c r="G46" s="133"/>
      <c r="H46" s="105"/>
      <c r="I46" s="139"/>
    </row>
    <row r="47" spans="1:9" ht="12" customHeight="1">
      <c r="A47" s="55"/>
      <c r="B47" s="55"/>
      <c r="C47" s="40"/>
      <c r="D47" s="40"/>
      <c r="E47" s="40"/>
      <c r="F47" s="56"/>
      <c r="G47" s="133"/>
      <c r="H47" s="105"/>
      <c r="I47" s="139"/>
    </row>
    <row r="48" spans="1:9" ht="12" customHeight="1">
      <c r="A48" s="55"/>
      <c r="B48" s="55"/>
      <c r="C48" s="40"/>
      <c r="D48" s="40"/>
      <c r="E48" s="40"/>
      <c r="F48" s="56"/>
      <c r="G48" s="133"/>
      <c r="H48" s="105"/>
      <c r="I48" s="139"/>
    </row>
    <row r="49" spans="1:9" ht="12" customHeight="1">
      <c r="A49" s="55"/>
      <c r="B49" s="55"/>
      <c r="C49" s="40"/>
      <c r="D49" s="40"/>
      <c r="E49" s="40"/>
      <c r="F49" s="56"/>
      <c r="G49" s="133"/>
      <c r="H49" s="105"/>
      <c r="I49" s="139"/>
    </row>
    <row r="50" spans="1:9" ht="12" customHeight="1">
      <c r="A50" s="55"/>
      <c r="B50" s="55"/>
      <c r="C50" s="40"/>
      <c r="D50" s="40"/>
      <c r="E50" s="40"/>
      <c r="F50" s="56"/>
      <c r="G50" s="133"/>
      <c r="H50" s="105"/>
      <c r="I50" s="139"/>
    </row>
    <row r="51" spans="1:9" ht="12" customHeight="1">
      <c r="A51" s="55"/>
      <c r="B51" s="55"/>
      <c r="C51" s="40"/>
      <c r="D51" s="40"/>
      <c r="E51" s="40"/>
      <c r="F51" s="56"/>
      <c r="G51" s="133"/>
      <c r="H51" s="105"/>
      <c r="I51" s="139"/>
    </row>
    <row r="52" spans="1:9" ht="12" customHeight="1">
      <c r="A52" s="55"/>
      <c r="B52" s="55"/>
      <c r="C52" s="40"/>
      <c r="D52" s="40"/>
      <c r="E52" s="40"/>
      <c r="F52" s="56"/>
      <c r="G52" s="133"/>
      <c r="H52" s="105"/>
      <c r="I52" s="139"/>
    </row>
    <row r="53" spans="1:9" ht="12" customHeight="1">
      <c r="A53" s="55"/>
      <c r="B53" s="55"/>
      <c r="C53" s="40"/>
      <c r="D53" s="40"/>
      <c r="E53" s="40"/>
      <c r="F53" s="56"/>
      <c r="G53" s="133"/>
      <c r="H53" s="105"/>
      <c r="I53" s="139"/>
    </row>
    <row r="54" spans="1:9" ht="12" customHeight="1">
      <c r="A54" s="55"/>
      <c r="B54" s="55"/>
      <c r="C54" s="40"/>
      <c r="D54" s="40"/>
      <c r="E54" s="40"/>
      <c r="F54" s="56"/>
      <c r="G54" s="119"/>
      <c r="H54" s="105"/>
      <c r="I54" s="139" t="str">
        <f>IF(OR(AND(G54="Prov",H54="Sum"),(H54="PC Sum")),". . . . . . . . .00",IF(ISERR(G54*H54),"",IF(G54*H54=0,"",ROUND(G54*H54,2))))</f>
        <v/>
      </c>
    </row>
    <row r="55" spans="1:9" ht="12" customHeight="1">
      <c r="A55" s="55"/>
      <c r="B55" s="55"/>
      <c r="C55" s="40"/>
      <c r="D55" s="40"/>
      <c r="E55" s="40"/>
      <c r="F55" s="56"/>
      <c r="G55" s="119"/>
      <c r="H55" s="105"/>
      <c r="I55" s="139"/>
    </row>
    <row r="56" spans="1:9" ht="12" customHeight="1">
      <c r="A56" s="55"/>
      <c r="B56" s="55"/>
      <c r="C56" s="40"/>
      <c r="D56" s="40"/>
      <c r="E56" s="40"/>
      <c r="F56" s="56"/>
      <c r="G56" s="119"/>
      <c r="H56" s="105"/>
      <c r="I56" s="139"/>
    </row>
    <row r="57" spans="1:9" ht="12" customHeight="1">
      <c r="A57" s="55"/>
      <c r="B57" s="55"/>
      <c r="C57" s="40"/>
      <c r="D57" s="40"/>
      <c r="E57" s="40"/>
      <c r="F57" s="56"/>
      <c r="G57" s="119"/>
      <c r="H57" s="105"/>
      <c r="I57" s="139"/>
    </row>
    <row r="58" spans="1:9" ht="12" customHeight="1">
      <c r="A58" s="55"/>
      <c r="B58" s="55"/>
      <c r="C58" s="40"/>
      <c r="D58" s="40"/>
      <c r="E58" s="40"/>
      <c r="F58" s="56"/>
      <c r="G58" s="119"/>
      <c r="H58" s="105"/>
      <c r="I58" s="139"/>
    </row>
    <row r="59" spans="1:9" ht="12" customHeight="1">
      <c r="A59" s="55"/>
      <c r="B59" s="55"/>
      <c r="C59" s="40"/>
      <c r="D59" s="40"/>
      <c r="E59" s="40"/>
      <c r="F59" s="56"/>
      <c r="G59" s="104"/>
      <c r="H59" s="105"/>
      <c r="I59" s="139"/>
    </row>
    <row r="60" spans="1:9" ht="12" customHeight="1">
      <c r="A60" s="120"/>
      <c r="B60" s="121"/>
      <c r="C60" s="121"/>
      <c r="D60" s="121"/>
      <c r="E60" s="121"/>
      <c r="F60" s="122"/>
      <c r="G60" s="123"/>
      <c r="H60" s="124"/>
      <c r="I60" s="140"/>
    </row>
    <row r="61" spans="1:9" ht="12" customHeight="1">
      <c r="A61" s="55"/>
      <c r="B61" s="48" t="s">
        <v>51</v>
      </c>
      <c r="C61" s="40"/>
      <c r="D61" s="40"/>
      <c r="E61" s="40"/>
      <c r="F61" s="41"/>
      <c r="G61" s="125"/>
      <c r="H61" s="126"/>
      <c r="I61" s="141">
        <v>0</v>
      </c>
    </row>
    <row r="62" spans="1:9" ht="12" customHeight="1">
      <c r="A62" s="127"/>
      <c r="B62" s="128"/>
      <c r="C62" s="128"/>
      <c r="D62" s="128"/>
      <c r="E62" s="128"/>
      <c r="F62" s="129"/>
      <c r="G62" s="130"/>
      <c r="H62" s="131"/>
      <c r="I62" s="141"/>
    </row>
    <row r="63" spans="1:9" ht="12" customHeight="1">
      <c r="A63" s="40"/>
      <c r="B63" s="40"/>
      <c r="C63" s="40"/>
      <c r="D63" s="40"/>
      <c r="E63" s="40"/>
      <c r="F63" s="41"/>
      <c r="G63" s="106"/>
      <c r="H63" s="109"/>
      <c r="I63" s="142"/>
    </row>
    <row r="64" spans="1:9">
      <c r="A64" s="40"/>
      <c r="B64" s="40"/>
      <c r="C64" s="40"/>
      <c r="D64" s="40"/>
      <c r="E64" s="40"/>
      <c r="F64" s="41"/>
      <c r="G64" s="106"/>
      <c r="H64" s="109"/>
      <c r="I64" s="110"/>
    </row>
    <row r="65" spans="1:9">
      <c r="A65" s="40"/>
      <c r="B65" s="40"/>
      <c r="C65" s="40"/>
      <c r="D65" s="40"/>
      <c r="E65" s="40"/>
      <c r="F65" s="41"/>
      <c r="G65" s="106"/>
      <c r="H65" s="109"/>
      <c r="I65" s="110"/>
    </row>
    <row r="66" spans="1:9">
      <c r="A66" s="40"/>
      <c r="B66" s="40"/>
      <c r="C66" s="40"/>
      <c r="D66" s="40"/>
      <c r="E66" s="40"/>
      <c r="F66" s="41"/>
      <c r="G66" s="106"/>
      <c r="H66" s="109"/>
      <c r="I66" s="110"/>
    </row>
    <row r="67" spans="1:9">
      <c r="A67" s="40"/>
      <c r="B67" s="40"/>
      <c r="C67" s="40"/>
      <c r="D67" s="40"/>
      <c r="E67" s="40"/>
      <c r="F67" s="41"/>
      <c r="G67" s="106"/>
      <c r="H67" s="109"/>
      <c r="I67" s="110"/>
    </row>
    <row r="68" spans="1:9">
      <c r="A68" s="40"/>
      <c r="B68" s="40"/>
      <c r="C68" s="40"/>
      <c r="D68" s="40"/>
      <c r="E68" s="40"/>
      <c r="F68" s="41"/>
      <c r="G68" s="106"/>
      <c r="H68" s="109"/>
      <c r="I68" s="110"/>
    </row>
    <row r="69" spans="1:9">
      <c r="A69" s="40"/>
      <c r="B69" s="40"/>
      <c r="C69" s="40"/>
      <c r="D69" s="40"/>
      <c r="E69" s="40"/>
      <c r="F69" s="41"/>
      <c r="G69" s="106"/>
      <c r="H69" s="109"/>
      <c r="I69" s="110"/>
    </row>
    <row r="70" spans="1:9">
      <c r="A70" s="40"/>
      <c r="B70" s="40"/>
      <c r="C70" s="40"/>
      <c r="D70" s="40"/>
      <c r="E70" s="40"/>
      <c r="F70" s="41"/>
      <c r="G70" s="106"/>
      <c r="H70" s="109"/>
      <c r="I70" s="110"/>
    </row>
    <row r="71" spans="1:9">
      <c r="A71" s="40"/>
      <c r="B71" s="40"/>
      <c r="C71" s="40"/>
      <c r="D71" s="40"/>
      <c r="E71" s="40"/>
      <c r="F71" s="41"/>
      <c r="G71" s="106"/>
      <c r="H71" s="109"/>
      <c r="I71" s="110"/>
    </row>
    <row r="72" spans="1:9">
      <c r="A72" s="40"/>
      <c r="B72" s="40"/>
      <c r="C72" s="40"/>
      <c r="D72" s="40"/>
      <c r="E72" s="40"/>
      <c r="F72" s="41"/>
      <c r="G72" s="106"/>
      <c r="H72" s="109"/>
      <c r="I72" s="110"/>
    </row>
    <row r="73" spans="1:9">
      <c r="A73" s="40"/>
      <c r="B73" s="40"/>
      <c r="C73" s="40"/>
      <c r="D73" s="40"/>
      <c r="E73" s="40"/>
      <c r="F73" s="41"/>
      <c r="G73" s="106"/>
      <c r="H73" s="109"/>
      <c r="I73" s="110"/>
    </row>
    <row r="74" spans="1:9">
      <c r="A74" s="40"/>
      <c r="B74" s="40"/>
      <c r="C74" s="40"/>
      <c r="D74" s="40"/>
      <c r="E74" s="40"/>
      <c r="F74" s="41"/>
      <c r="G74" s="106"/>
      <c r="H74" s="109"/>
      <c r="I74" s="110"/>
    </row>
    <row r="75" spans="1:9">
      <c r="A75" s="40"/>
      <c r="B75" s="40"/>
      <c r="C75" s="40"/>
      <c r="D75" s="40"/>
      <c r="E75" s="40"/>
      <c r="F75" s="41"/>
      <c r="G75" s="106"/>
      <c r="H75" s="109"/>
      <c r="I75" s="110"/>
    </row>
    <row r="76" spans="1:9">
      <c r="A76" s="40"/>
      <c r="B76" s="40"/>
      <c r="C76" s="40"/>
      <c r="D76" s="40"/>
      <c r="E76" s="40"/>
      <c r="F76" s="41"/>
      <c r="G76" s="106"/>
      <c r="H76" s="109"/>
      <c r="I76" s="110"/>
    </row>
    <row r="77" spans="1:9">
      <c r="A77" s="40"/>
      <c r="B77" s="40"/>
      <c r="C77" s="40"/>
      <c r="D77" s="40"/>
      <c r="E77" s="40"/>
      <c r="F77" s="41"/>
      <c r="G77" s="106"/>
      <c r="H77" s="109"/>
      <c r="I77" s="110"/>
    </row>
    <row r="78" spans="1:9">
      <c r="A78" s="40"/>
      <c r="B78" s="40"/>
      <c r="C78" s="40"/>
      <c r="D78" s="40"/>
      <c r="E78" s="40"/>
      <c r="F78" s="41"/>
      <c r="G78" s="106"/>
      <c r="H78" s="109"/>
      <c r="I78" s="110"/>
    </row>
    <row r="79" spans="1:9">
      <c r="A79" s="40"/>
      <c r="B79" s="40"/>
      <c r="C79" s="40"/>
      <c r="D79" s="40"/>
      <c r="E79" s="40"/>
      <c r="F79" s="41"/>
      <c r="G79" s="106"/>
      <c r="H79" s="109"/>
      <c r="I79" s="110"/>
    </row>
    <row r="80" spans="1:9">
      <c r="A80" s="40"/>
      <c r="B80" s="40"/>
      <c r="C80" s="40"/>
      <c r="D80" s="40"/>
      <c r="E80" s="40"/>
      <c r="F80" s="41"/>
      <c r="G80" s="106"/>
      <c r="H80" s="109"/>
      <c r="I80" s="110"/>
    </row>
    <row r="81" spans="1:9">
      <c r="A81" s="40"/>
      <c r="B81" s="40"/>
      <c r="C81" s="40"/>
      <c r="D81" s="40"/>
      <c r="E81" s="40"/>
      <c r="F81" s="41"/>
      <c r="G81" s="106"/>
      <c r="H81" s="109"/>
      <c r="I81" s="110"/>
    </row>
    <row r="82" spans="1:9">
      <c r="A82" s="40"/>
      <c r="B82" s="40"/>
      <c r="C82" s="40"/>
      <c r="D82" s="40"/>
      <c r="E82" s="40"/>
      <c r="F82" s="41"/>
      <c r="G82" s="106"/>
      <c r="H82" s="109"/>
      <c r="I82" s="110"/>
    </row>
    <row r="83" spans="1:9">
      <c r="A83" s="40"/>
      <c r="B83" s="40"/>
      <c r="C83" s="40"/>
      <c r="D83" s="40"/>
      <c r="E83" s="40"/>
      <c r="F83" s="41"/>
      <c r="G83" s="106"/>
      <c r="H83" s="109"/>
      <c r="I83" s="110"/>
    </row>
    <row r="84" spans="1:9">
      <c r="A84" s="40"/>
      <c r="B84" s="40"/>
      <c r="C84" s="40"/>
      <c r="D84" s="40"/>
      <c r="E84" s="40"/>
      <c r="F84" s="41"/>
      <c r="G84" s="106"/>
      <c r="H84" s="109"/>
      <c r="I84" s="110"/>
    </row>
    <row r="85" spans="1:9">
      <c r="A85" s="40"/>
      <c r="B85" s="40"/>
      <c r="C85" s="40"/>
      <c r="D85" s="40"/>
      <c r="E85" s="40"/>
      <c r="F85" s="41"/>
      <c r="G85" s="106"/>
      <c r="H85" s="109"/>
      <c r="I85" s="110"/>
    </row>
    <row r="86" spans="1:9">
      <c r="A86" s="40"/>
      <c r="B86" s="40"/>
      <c r="C86" s="40"/>
      <c r="D86" s="40"/>
      <c r="E86" s="40"/>
      <c r="F86" s="41"/>
      <c r="G86" s="106"/>
      <c r="H86" s="109"/>
      <c r="I86" s="110"/>
    </row>
    <row r="87" spans="1:9">
      <c r="A87" s="40"/>
      <c r="B87" s="40"/>
      <c r="C87" s="40"/>
      <c r="D87" s="40"/>
      <c r="E87" s="40"/>
      <c r="F87" s="41"/>
      <c r="G87" s="106"/>
      <c r="H87" s="109"/>
      <c r="I87" s="110"/>
    </row>
    <row r="88" spans="1:9">
      <c r="A88" s="40"/>
      <c r="B88" s="40"/>
      <c r="C88" s="40"/>
      <c r="D88" s="40"/>
      <c r="E88" s="40"/>
      <c r="F88" s="41"/>
      <c r="G88" s="106"/>
      <c r="H88" s="109"/>
      <c r="I88" s="110"/>
    </row>
    <row r="89" spans="1:9">
      <c r="A89" s="40"/>
      <c r="B89" s="40"/>
      <c r="C89" s="40"/>
      <c r="D89" s="40"/>
      <c r="E89" s="40"/>
      <c r="F89" s="41"/>
      <c r="G89" s="106"/>
      <c r="H89" s="109"/>
      <c r="I89" s="110"/>
    </row>
    <row r="90" spans="1:9">
      <c r="A90" s="40"/>
      <c r="B90" s="40"/>
      <c r="C90" s="40"/>
      <c r="D90" s="40"/>
      <c r="E90" s="40"/>
      <c r="F90" s="41"/>
      <c r="G90" s="106"/>
      <c r="H90" s="109"/>
      <c r="I90" s="110"/>
    </row>
    <row r="91" spans="1:9">
      <c r="A91" s="40"/>
      <c r="B91" s="40"/>
      <c r="C91" s="40"/>
      <c r="D91" s="40"/>
      <c r="E91" s="40"/>
      <c r="F91" s="41"/>
      <c r="G91" s="106"/>
      <c r="H91" s="109"/>
      <c r="I91" s="110"/>
    </row>
    <row r="92" spans="1:9">
      <c r="A92" s="40"/>
      <c r="B92" s="40"/>
      <c r="C92" s="40"/>
      <c r="D92" s="40"/>
      <c r="E92" s="40"/>
      <c r="F92" s="41"/>
      <c r="G92" s="106"/>
      <c r="H92" s="109"/>
      <c r="I92" s="110"/>
    </row>
    <row r="93" spans="1:9">
      <c r="A93" s="40"/>
      <c r="B93" s="40"/>
      <c r="C93" s="40"/>
      <c r="D93" s="40"/>
      <c r="E93" s="40"/>
      <c r="F93" s="41"/>
      <c r="G93" s="106"/>
      <c r="H93" s="109"/>
      <c r="I93" s="110"/>
    </row>
    <row r="94" spans="1:9">
      <c r="A94" s="40"/>
      <c r="B94" s="40"/>
      <c r="C94" s="40"/>
      <c r="D94" s="40"/>
      <c r="E94" s="40"/>
      <c r="F94" s="41"/>
      <c r="G94" s="106"/>
      <c r="H94" s="109"/>
      <c r="I94" s="110"/>
    </row>
    <row r="95" spans="1:9">
      <c r="A95" s="40"/>
      <c r="B95" s="40"/>
      <c r="C95" s="40"/>
      <c r="D95" s="40"/>
      <c r="E95" s="40"/>
      <c r="F95" s="41"/>
      <c r="G95" s="106"/>
      <c r="H95" s="109"/>
      <c r="I95" s="110"/>
    </row>
    <row r="96" spans="1:9">
      <c r="A96" s="40"/>
      <c r="B96" s="40"/>
      <c r="C96" s="40"/>
      <c r="D96" s="40"/>
      <c r="E96" s="40"/>
      <c r="F96" s="41"/>
      <c r="G96" s="106"/>
      <c r="H96" s="109"/>
      <c r="I96" s="110"/>
    </row>
    <row r="97" spans="1:9">
      <c r="A97" s="40"/>
      <c r="B97" s="40"/>
      <c r="C97" s="40"/>
      <c r="D97" s="40"/>
      <c r="E97" s="40"/>
      <c r="F97" s="41"/>
      <c r="G97" s="106"/>
      <c r="H97" s="109"/>
      <c r="I97" s="110"/>
    </row>
    <row r="98" spans="1:9">
      <c r="A98" s="40"/>
      <c r="B98" s="40"/>
      <c r="C98" s="40"/>
      <c r="D98" s="40"/>
      <c r="E98" s="40"/>
      <c r="F98" s="41"/>
      <c r="G98" s="106"/>
      <c r="H98" s="109"/>
      <c r="I98" s="110"/>
    </row>
    <row r="99" spans="1:9">
      <c r="A99" s="40"/>
      <c r="B99" s="40"/>
      <c r="C99" s="40"/>
      <c r="D99" s="40"/>
      <c r="E99" s="40"/>
      <c r="F99" s="41"/>
      <c r="G99" s="106"/>
      <c r="H99" s="109"/>
      <c r="I99" s="110"/>
    </row>
    <row r="100" spans="1:9">
      <c r="A100" s="40"/>
      <c r="B100" s="40"/>
      <c r="C100" s="40"/>
      <c r="D100" s="40"/>
      <c r="E100" s="40"/>
      <c r="F100" s="41"/>
      <c r="G100" s="106"/>
      <c r="H100" s="109"/>
      <c r="I100" s="110"/>
    </row>
    <row r="101" spans="1:9">
      <c r="A101" s="40"/>
      <c r="B101" s="40"/>
      <c r="C101" s="40"/>
      <c r="D101" s="40"/>
      <c r="E101" s="40"/>
      <c r="F101" s="41"/>
      <c r="G101" s="106"/>
      <c r="H101" s="109"/>
      <c r="I101" s="110"/>
    </row>
  </sheetData>
  <phoneticPr fontId="0" type="noConversion"/>
  <printOptions horizontalCentered="1" verticalCentered="1"/>
  <pageMargins left="0.7" right="0.7" top="0.75" bottom="0.75" header="0.3" footer="0.3"/>
  <pageSetup paperSize="9" scale="91" firstPageNumber="26" orientation="portrait" useFirstPageNumber="1" horizontalDpi="300" verticalDpi="300" r:id="rId1"/>
  <headerFooter alignWithMargins="0">
    <oddFooter>&amp;L&amp;"Arial,Italic"&amp;8 1006 (ENGACES 02/2016)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84"/>
  <sheetViews>
    <sheetView view="pageLayout" zoomScaleNormal="85" zoomScaleSheetLayoutView="100" workbookViewId="0">
      <selection activeCell="D13" sqref="D13"/>
    </sheetView>
  </sheetViews>
  <sheetFormatPr defaultRowHeight="12.75"/>
  <cols>
    <col min="1" max="1" width="8.7109375" customWidth="1"/>
    <col min="2" max="2" width="6.7109375" customWidth="1"/>
    <col min="3" max="4" width="3.7109375" customWidth="1"/>
    <col min="5" max="5" width="25.42578125" customWidth="1"/>
    <col min="6" max="6" width="6.7109375" customWidth="1"/>
    <col min="7" max="7" width="6.7109375" style="73" customWidth="1"/>
    <col min="8" max="8" width="12.140625" customWidth="1"/>
    <col min="9" max="9" width="14.85546875" style="69" customWidth="1"/>
  </cols>
  <sheetData>
    <row r="1" spans="1:11" ht="12" customHeight="1">
      <c r="A1" s="40"/>
      <c r="B1" s="40"/>
      <c r="C1" s="40"/>
      <c r="D1" s="40"/>
      <c r="E1" s="40"/>
      <c r="F1" s="41"/>
      <c r="G1" s="81"/>
      <c r="H1" s="43"/>
      <c r="I1" s="95" t="s">
        <v>52</v>
      </c>
    </row>
    <row r="2" spans="1:11" ht="12" customHeight="1">
      <c r="A2" s="40"/>
      <c r="B2" s="40"/>
      <c r="C2" s="40"/>
      <c r="D2" s="40"/>
      <c r="E2" s="40"/>
      <c r="F2" s="41"/>
      <c r="G2" s="85"/>
      <c r="H2" s="58"/>
      <c r="I2" s="99"/>
    </row>
    <row r="3" spans="1:11" ht="12" customHeight="1">
      <c r="A3" s="44" t="s">
        <v>17</v>
      </c>
      <c r="B3" s="44"/>
      <c r="C3" s="45"/>
      <c r="D3" s="45"/>
      <c r="E3" s="45"/>
      <c r="F3" s="46"/>
      <c r="G3" s="86"/>
      <c r="H3" s="46"/>
      <c r="I3" s="102"/>
    </row>
    <row r="4" spans="1:11" ht="12" customHeight="1">
      <c r="A4" s="47" t="s">
        <v>18</v>
      </c>
      <c r="B4" s="47" t="s">
        <v>19</v>
      </c>
      <c r="C4" s="48"/>
      <c r="D4" s="48"/>
      <c r="E4" s="48" t="s">
        <v>20</v>
      </c>
      <c r="F4" s="49" t="s">
        <v>21</v>
      </c>
      <c r="G4" s="82" t="s">
        <v>22</v>
      </c>
      <c r="H4" s="50" t="s">
        <v>23</v>
      </c>
      <c r="I4" s="97" t="s">
        <v>24</v>
      </c>
    </row>
    <row r="5" spans="1:11" ht="12" customHeight="1">
      <c r="A5" s="51" t="s">
        <v>25</v>
      </c>
      <c r="B5" s="51" t="s">
        <v>26</v>
      </c>
      <c r="C5" s="52"/>
      <c r="D5" s="52"/>
      <c r="E5" s="52"/>
      <c r="F5" s="53"/>
      <c r="G5" s="83" t="s">
        <v>27</v>
      </c>
      <c r="H5" s="54"/>
      <c r="I5" s="98"/>
    </row>
    <row r="6" spans="1:11" ht="12" customHeight="1">
      <c r="A6" s="55"/>
      <c r="B6" s="55"/>
      <c r="C6" s="40"/>
      <c r="D6" s="40"/>
      <c r="E6" s="40"/>
      <c r="F6" s="56"/>
      <c r="G6" s="84"/>
      <c r="H6" s="57"/>
      <c r="I6" s="89" t="str">
        <f t="shared" ref="I6:I15" si="0">IF(OR(AND(G6="Prov",H6="Sum"),(H6="PC Sum")),". . . . . . . . .00",IF(ISERR(G6*H6),"",IF(G6*H6=0,"",ROUND(G6*H6,2))))</f>
        <v/>
      </c>
    </row>
    <row r="7" spans="1:11" ht="12" customHeight="1">
      <c r="A7" s="183" t="s">
        <v>28</v>
      </c>
      <c r="B7" s="8" t="s">
        <v>53</v>
      </c>
      <c r="C7" s="21" t="s">
        <v>54</v>
      </c>
      <c r="D7" s="21"/>
      <c r="E7" s="205"/>
      <c r="F7" s="172"/>
      <c r="G7" s="76"/>
      <c r="H7" s="33"/>
      <c r="I7" s="89" t="str">
        <f t="shared" si="0"/>
        <v/>
      </c>
    </row>
    <row r="8" spans="1:11" ht="12" customHeight="1">
      <c r="A8" s="183" t="s">
        <v>55</v>
      </c>
      <c r="B8" s="183"/>
      <c r="C8" s="205"/>
      <c r="D8" s="205"/>
      <c r="E8" s="205"/>
      <c r="F8" s="172"/>
      <c r="G8" s="76"/>
      <c r="H8" s="33"/>
      <c r="I8" s="89" t="str">
        <f t="shared" si="0"/>
        <v/>
      </c>
    </row>
    <row r="9" spans="1:11" ht="12" customHeight="1">
      <c r="A9" s="183"/>
      <c r="B9" s="183"/>
      <c r="C9" s="205"/>
      <c r="D9" s="205"/>
      <c r="E9" s="205"/>
      <c r="F9" s="172"/>
      <c r="G9" s="76"/>
      <c r="H9" s="33"/>
      <c r="I9" s="89" t="str">
        <f t="shared" si="0"/>
        <v/>
      </c>
    </row>
    <row r="10" spans="1:11" ht="12" customHeight="1">
      <c r="A10" s="183"/>
      <c r="B10" s="183"/>
      <c r="C10" s="205"/>
      <c r="D10" s="205"/>
      <c r="E10" s="205"/>
      <c r="F10" s="172"/>
      <c r="G10" s="76"/>
      <c r="H10" s="33"/>
      <c r="I10" s="89" t="str">
        <f t="shared" si="0"/>
        <v/>
      </c>
    </row>
    <row r="11" spans="1:11" ht="12" customHeight="1">
      <c r="A11" s="183" t="s">
        <v>56</v>
      </c>
      <c r="B11" s="8" t="s">
        <v>57</v>
      </c>
      <c r="C11" s="9" t="s">
        <v>286</v>
      </c>
      <c r="D11" s="205"/>
      <c r="E11" s="205"/>
      <c r="F11" s="172"/>
      <c r="G11" s="76"/>
      <c r="H11" s="33"/>
      <c r="I11" s="89" t="str">
        <f t="shared" si="0"/>
        <v/>
      </c>
    </row>
    <row r="12" spans="1:11" ht="12" customHeight="1">
      <c r="A12" s="183" t="s">
        <v>45</v>
      </c>
      <c r="B12" s="183"/>
      <c r="C12" s="205"/>
      <c r="D12" s="205"/>
      <c r="E12" s="205"/>
      <c r="F12" s="172"/>
      <c r="G12" s="76"/>
      <c r="H12" s="33"/>
      <c r="I12" s="89" t="str">
        <f t="shared" si="0"/>
        <v/>
      </c>
    </row>
    <row r="13" spans="1:11" ht="12" customHeight="1">
      <c r="A13" s="183"/>
      <c r="B13" s="183"/>
      <c r="C13" s="205" t="s">
        <v>116</v>
      </c>
      <c r="D13" s="205" t="s">
        <v>58</v>
      </c>
      <c r="E13" s="205"/>
      <c r="F13" s="172"/>
      <c r="G13" s="76"/>
      <c r="H13" s="323"/>
      <c r="I13" s="89" t="str">
        <f t="shared" si="0"/>
        <v/>
      </c>
      <c r="K13" s="134"/>
    </row>
    <row r="14" spans="1:11" ht="12" customHeight="1">
      <c r="A14" s="183"/>
      <c r="B14" s="183"/>
      <c r="C14" s="205"/>
      <c r="D14" s="205"/>
      <c r="E14" s="205"/>
      <c r="F14" s="172"/>
      <c r="G14" s="76"/>
      <c r="H14" s="33"/>
      <c r="I14" s="89" t="str">
        <f t="shared" si="0"/>
        <v/>
      </c>
    </row>
    <row r="15" spans="1:11" ht="12" customHeight="1">
      <c r="A15" s="183"/>
      <c r="B15" s="183"/>
      <c r="C15" s="205"/>
      <c r="D15" s="205" t="s">
        <v>126</v>
      </c>
      <c r="E15" s="205" t="s">
        <v>416</v>
      </c>
      <c r="F15" s="172"/>
      <c r="G15" s="76"/>
      <c r="H15" s="33"/>
      <c r="I15" s="89" t="str">
        <f t="shared" si="0"/>
        <v/>
      </c>
    </row>
    <row r="16" spans="1:11" ht="12" customHeight="1">
      <c r="A16" s="183"/>
      <c r="B16" s="183"/>
      <c r="C16" s="205"/>
      <c r="D16" s="205"/>
      <c r="E16" s="205" t="s">
        <v>59</v>
      </c>
      <c r="F16" s="172" t="s">
        <v>48</v>
      </c>
      <c r="G16" s="76">
        <v>400</v>
      </c>
      <c r="H16" s="33"/>
      <c r="I16" s="192"/>
    </row>
    <row r="17" spans="1:12" ht="12" customHeight="1">
      <c r="A17" s="183"/>
      <c r="B17" s="183"/>
      <c r="C17" s="205"/>
      <c r="D17" s="205"/>
      <c r="E17" s="205"/>
      <c r="F17" s="172"/>
      <c r="G17" s="76"/>
      <c r="H17" s="33"/>
      <c r="I17" s="89"/>
    </row>
    <row r="18" spans="1:12" ht="12" customHeight="1">
      <c r="A18" s="183"/>
      <c r="B18" s="183"/>
      <c r="C18" s="205"/>
      <c r="D18" s="205"/>
      <c r="E18" s="205"/>
      <c r="F18" s="172"/>
      <c r="G18" s="76"/>
      <c r="H18" s="33"/>
      <c r="I18" s="89"/>
      <c r="K18" s="134"/>
      <c r="L18" s="134"/>
    </row>
    <row r="19" spans="1:12" ht="12" customHeight="1">
      <c r="A19" s="183"/>
      <c r="B19" s="8"/>
      <c r="C19" s="205"/>
      <c r="D19" s="205"/>
      <c r="E19" s="205"/>
      <c r="F19" s="172"/>
      <c r="G19" s="76"/>
      <c r="H19" s="33"/>
      <c r="I19" s="89"/>
      <c r="K19" s="134"/>
      <c r="L19" s="134"/>
    </row>
    <row r="20" spans="1:12" ht="12" customHeight="1">
      <c r="A20" s="183"/>
      <c r="B20" s="183"/>
      <c r="C20" s="205"/>
      <c r="D20" s="205"/>
      <c r="E20" s="205"/>
      <c r="F20" s="172"/>
      <c r="G20" s="76"/>
      <c r="H20" s="33"/>
      <c r="I20" s="89"/>
      <c r="K20" s="134"/>
      <c r="L20" s="134"/>
    </row>
    <row r="21" spans="1:12" ht="12" customHeight="1">
      <c r="A21" s="183"/>
      <c r="B21" s="183"/>
      <c r="C21" s="205"/>
      <c r="D21" s="205"/>
      <c r="E21" s="205"/>
      <c r="F21" s="172"/>
      <c r="G21" s="76"/>
      <c r="H21" s="33"/>
      <c r="I21" s="89"/>
      <c r="K21" s="134"/>
      <c r="L21" s="134"/>
    </row>
    <row r="22" spans="1:12" ht="12" customHeight="1">
      <c r="A22" s="183"/>
      <c r="B22" s="183"/>
      <c r="C22" s="205"/>
      <c r="D22" s="205"/>
      <c r="E22" s="205"/>
      <c r="F22" s="172"/>
      <c r="G22" s="76"/>
      <c r="H22" s="33"/>
      <c r="I22" s="89"/>
      <c r="K22" s="134"/>
      <c r="L22" s="134"/>
    </row>
    <row r="23" spans="1:12" ht="12" customHeight="1">
      <c r="A23" s="183"/>
      <c r="B23" s="183"/>
      <c r="C23" s="205"/>
      <c r="D23" s="205"/>
      <c r="E23" s="205"/>
      <c r="F23" s="172"/>
      <c r="G23" s="76"/>
      <c r="H23" s="33"/>
      <c r="I23" s="192"/>
      <c r="K23" s="134"/>
      <c r="L23" s="134"/>
    </row>
    <row r="24" spans="1:12" ht="12" customHeight="1">
      <c r="A24" s="183"/>
      <c r="B24" s="183"/>
      <c r="C24" s="205"/>
      <c r="D24" s="205"/>
      <c r="E24" s="205"/>
      <c r="F24" s="172"/>
      <c r="G24" s="76"/>
      <c r="H24" s="33"/>
      <c r="I24" s="89"/>
      <c r="K24" s="134"/>
      <c r="L24" s="134"/>
    </row>
    <row r="25" spans="1:12" ht="12" customHeight="1">
      <c r="A25" s="183"/>
      <c r="B25" s="183"/>
      <c r="C25" s="205"/>
      <c r="D25" s="205"/>
      <c r="E25" s="205"/>
      <c r="F25" s="172"/>
      <c r="G25" s="76"/>
      <c r="H25" s="33"/>
      <c r="I25" s="89"/>
      <c r="K25" s="134"/>
      <c r="L25" s="134"/>
    </row>
    <row r="26" spans="1:12" ht="12" customHeight="1">
      <c r="A26" s="183"/>
      <c r="B26" s="183"/>
      <c r="C26" s="205"/>
      <c r="D26" s="205"/>
      <c r="E26" s="205"/>
      <c r="F26" s="172"/>
      <c r="G26" s="76"/>
      <c r="H26" s="33"/>
      <c r="I26" s="192"/>
      <c r="K26" s="134"/>
      <c r="L26" s="134"/>
    </row>
    <row r="27" spans="1:12" ht="12" customHeight="1">
      <c r="A27" s="183"/>
      <c r="B27" s="183"/>
      <c r="C27" s="205"/>
      <c r="D27" s="205"/>
      <c r="E27" s="205"/>
      <c r="F27" s="172"/>
      <c r="G27" s="76"/>
      <c r="H27" s="33"/>
      <c r="I27" s="89"/>
      <c r="K27" s="134"/>
      <c r="L27" s="134"/>
    </row>
    <row r="28" spans="1:12" ht="12" customHeight="1">
      <c r="A28" s="183"/>
      <c r="B28" s="183"/>
      <c r="C28" s="205"/>
      <c r="D28" s="205"/>
      <c r="E28" s="205"/>
      <c r="F28" s="172"/>
      <c r="G28" s="76"/>
      <c r="H28" s="33"/>
      <c r="I28" s="89"/>
      <c r="K28" s="134"/>
      <c r="L28" s="134"/>
    </row>
    <row r="29" spans="1:12" ht="12" customHeight="1">
      <c r="A29" s="183"/>
      <c r="B29" s="183"/>
      <c r="C29" s="205"/>
      <c r="D29" s="205"/>
      <c r="E29" s="205"/>
      <c r="F29" s="172"/>
      <c r="G29" s="76"/>
      <c r="H29" s="33"/>
      <c r="I29" s="136"/>
      <c r="K29" s="134"/>
      <c r="L29" s="134"/>
    </row>
    <row r="30" spans="1:12" ht="12" customHeight="1">
      <c r="A30" s="183"/>
      <c r="B30" s="183"/>
      <c r="C30" s="205"/>
      <c r="D30" s="205"/>
      <c r="E30" s="205"/>
      <c r="F30" s="172"/>
      <c r="G30" s="76"/>
      <c r="H30" s="33"/>
      <c r="I30" s="136"/>
      <c r="K30" s="134"/>
      <c r="L30" s="134"/>
    </row>
    <row r="31" spans="1:12" ht="12" customHeight="1">
      <c r="A31" s="183"/>
      <c r="B31" s="183"/>
      <c r="C31" s="205"/>
      <c r="D31" s="205"/>
      <c r="E31" s="205"/>
      <c r="F31" s="172"/>
      <c r="G31" s="76"/>
      <c r="H31" s="33"/>
      <c r="I31" s="192"/>
      <c r="K31" s="134"/>
      <c r="L31" s="134"/>
    </row>
    <row r="32" spans="1:12" ht="12" customHeight="1">
      <c r="A32" s="183"/>
      <c r="B32" s="183"/>
      <c r="C32" s="205"/>
      <c r="D32" s="205"/>
      <c r="E32" s="205"/>
      <c r="F32" s="172"/>
      <c r="G32" s="76"/>
      <c r="H32" s="33"/>
      <c r="I32" s="136"/>
      <c r="K32" s="134"/>
      <c r="L32" s="134"/>
    </row>
    <row r="33" spans="1:12" ht="12" customHeight="1">
      <c r="A33" s="55"/>
      <c r="B33" s="55"/>
      <c r="C33" s="40"/>
      <c r="D33" s="40"/>
      <c r="E33" s="40"/>
      <c r="F33" s="56"/>
      <c r="G33" s="84"/>
      <c r="H33" s="57"/>
      <c r="I33" s="136"/>
      <c r="K33" s="134"/>
      <c r="L33" s="134"/>
    </row>
    <row r="34" spans="1:12" ht="12" customHeight="1">
      <c r="A34" s="55"/>
      <c r="B34" s="55"/>
      <c r="C34" s="40"/>
      <c r="D34" s="40"/>
      <c r="E34" s="40"/>
      <c r="F34" s="56"/>
      <c r="G34" s="84"/>
      <c r="H34" s="57"/>
      <c r="I34" s="136"/>
      <c r="K34" s="134"/>
      <c r="L34" s="134"/>
    </row>
    <row r="35" spans="1:12" ht="12" customHeight="1">
      <c r="A35" s="55"/>
      <c r="B35" s="55"/>
      <c r="C35" s="40"/>
      <c r="D35" s="40"/>
      <c r="E35" s="40"/>
      <c r="F35" s="56"/>
      <c r="G35" s="84"/>
      <c r="H35" s="57"/>
      <c r="I35" s="136"/>
      <c r="K35" s="134"/>
      <c r="L35" s="134"/>
    </row>
    <row r="36" spans="1:12" ht="12" customHeight="1">
      <c r="A36" s="55"/>
      <c r="B36" s="55"/>
      <c r="C36" s="40"/>
      <c r="D36" s="40"/>
      <c r="E36" s="40"/>
      <c r="F36" s="56"/>
      <c r="G36" s="84"/>
      <c r="H36" s="57"/>
      <c r="I36" s="136"/>
      <c r="K36" s="134"/>
      <c r="L36" s="134"/>
    </row>
    <row r="37" spans="1:12" ht="12" customHeight="1">
      <c r="A37" s="55"/>
      <c r="B37" s="55"/>
      <c r="C37" s="40"/>
      <c r="D37" s="40"/>
      <c r="E37" s="40"/>
      <c r="F37" s="56"/>
      <c r="G37" s="84"/>
      <c r="H37" s="57"/>
      <c r="I37" s="136"/>
      <c r="K37" s="134"/>
      <c r="L37" s="134"/>
    </row>
    <row r="38" spans="1:12" ht="12" customHeight="1">
      <c r="A38" s="55"/>
      <c r="B38" s="55"/>
      <c r="C38" s="40"/>
      <c r="D38" s="40"/>
      <c r="E38" s="40"/>
      <c r="F38" s="56"/>
      <c r="G38" s="84"/>
      <c r="H38" s="57"/>
      <c r="I38" s="136"/>
      <c r="K38" s="134"/>
      <c r="L38" s="134"/>
    </row>
    <row r="39" spans="1:12" ht="12" customHeight="1">
      <c r="A39" s="55"/>
      <c r="B39" s="55"/>
      <c r="C39" s="40"/>
      <c r="D39" s="40"/>
      <c r="E39" s="40"/>
      <c r="F39" s="56"/>
      <c r="G39" s="84"/>
      <c r="H39" s="57"/>
      <c r="I39" s="136"/>
      <c r="K39" s="134"/>
      <c r="L39" s="134"/>
    </row>
    <row r="40" spans="1:12" ht="12" customHeight="1">
      <c r="A40" s="55"/>
      <c r="B40" s="55"/>
      <c r="C40" s="40"/>
      <c r="D40" s="40"/>
      <c r="E40" s="40"/>
      <c r="F40" s="56"/>
      <c r="G40" s="84"/>
      <c r="H40" s="57"/>
      <c r="I40" s="136"/>
      <c r="K40" s="134"/>
      <c r="L40" s="134"/>
    </row>
    <row r="41" spans="1:12" ht="12" customHeight="1">
      <c r="A41" s="55"/>
      <c r="B41" s="55"/>
      <c r="C41" s="40"/>
      <c r="D41" s="40"/>
      <c r="E41" s="40"/>
      <c r="F41" s="56"/>
      <c r="G41" s="84"/>
      <c r="H41" s="57"/>
      <c r="I41" s="136"/>
      <c r="K41" s="134"/>
      <c r="L41" s="134"/>
    </row>
    <row r="42" spans="1:12" ht="12" customHeight="1">
      <c r="A42" s="55"/>
      <c r="B42" s="55"/>
      <c r="C42" s="40"/>
      <c r="D42" s="40"/>
      <c r="E42" s="40"/>
      <c r="F42" s="56"/>
      <c r="G42" s="84"/>
      <c r="H42" s="57"/>
      <c r="I42" s="136"/>
      <c r="K42" s="134"/>
      <c r="L42" s="134"/>
    </row>
    <row r="43" spans="1:12" ht="12" customHeight="1">
      <c r="A43" s="55"/>
      <c r="B43" s="55"/>
      <c r="C43" s="40"/>
      <c r="D43" s="40"/>
      <c r="E43" s="40"/>
      <c r="F43" s="56"/>
      <c r="G43" s="84"/>
      <c r="H43" s="57"/>
      <c r="I43" s="136"/>
      <c r="K43" s="134"/>
      <c r="L43" s="134"/>
    </row>
    <row r="44" spans="1:12" ht="12" customHeight="1">
      <c r="A44" s="55"/>
      <c r="B44" s="55"/>
      <c r="C44" s="40"/>
      <c r="D44" s="40"/>
      <c r="E44" s="40"/>
      <c r="F44" s="56"/>
      <c r="G44" s="84"/>
      <c r="H44" s="57"/>
      <c r="I44" s="136"/>
      <c r="K44" s="134"/>
      <c r="L44" s="134"/>
    </row>
    <row r="45" spans="1:12" ht="12" customHeight="1">
      <c r="A45" s="55"/>
      <c r="B45" s="55"/>
      <c r="C45" s="40"/>
      <c r="D45" s="40"/>
      <c r="E45" s="40"/>
      <c r="F45" s="56"/>
      <c r="G45" s="84"/>
      <c r="H45" s="57"/>
      <c r="I45" s="136"/>
      <c r="K45" s="134"/>
      <c r="L45" s="134"/>
    </row>
    <row r="46" spans="1:12" ht="12" customHeight="1">
      <c r="A46" s="55"/>
      <c r="B46" s="55"/>
      <c r="C46" s="40"/>
      <c r="D46" s="40"/>
      <c r="E46" s="40"/>
      <c r="F46" s="56"/>
      <c r="G46" s="84"/>
      <c r="H46" s="57"/>
      <c r="I46" s="136"/>
      <c r="K46" s="134"/>
      <c r="L46" s="134"/>
    </row>
    <row r="47" spans="1:12" ht="12" customHeight="1">
      <c r="A47" s="55"/>
      <c r="B47" s="55"/>
      <c r="C47" s="40"/>
      <c r="D47" s="40"/>
      <c r="E47" s="40"/>
      <c r="F47" s="56"/>
      <c r="G47" s="84"/>
      <c r="H47" s="57"/>
      <c r="I47" s="136"/>
      <c r="K47" s="134"/>
      <c r="L47" s="134"/>
    </row>
    <row r="48" spans="1:12" ht="12" customHeight="1">
      <c r="A48" s="55"/>
      <c r="B48" s="55"/>
      <c r="C48" s="40"/>
      <c r="D48" s="40"/>
      <c r="E48" s="40"/>
      <c r="F48" s="56"/>
      <c r="G48" s="84"/>
      <c r="H48" s="57"/>
      <c r="I48" s="136"/>
      <c r="K48" s="134"/>
      <c r="L48" s="134"/>
    </row>
    <row r="49" spans="1:12" ht="12" customHeight="1">
      <c r="A49" s="55"/>
      <c r="B49" s="55"/>
      <c r="C49" s="40"/>
      <c r="D49" s="40"/>
      <c r="E49" s="40"/>
      <c r="F49" s="56"/>
      <c r="G49" s="84"/>
      <c r="H49" s="57"/>
      <c r="I49" s="136"/>
      <c r="K49" s="134"/>
      <c r="L49" s="134"/>
    </row>
    <row r="50" spans="1:12" ht="12" customHeight="1">
      <c r="A50" s="55"/>
      <c r="B50" s="55"/>
      <c r="C50" s="40"/>
      <c r="D50" s="40"/>
      <c r="E50" s="40"/>
      <c r="F50" s="56"/>
      <c r="G50" s="84"/>
      <c r="H50" s="57"/>
      <c r="I50" s="136"/>
      <c r="K50" s="134"/>
      <c r="L50" s="134"/>
    </row>
    <row r="51" spans="1:12" ht="12" customHeight="1">
      <c r="A51" s="55"/>
      <c r="B51" s="55"/>
      <c r="C51" s="40"/>
      <c r="D51" s="40"/>
      <c r="E51" s="40"/>
      <c r="F51" s="56"/>
      <c r="G51" s="84"/>
      <c r="H51" s="57"/>
      <c r="I51" s="136"/>
      <c r="K51" s="134"/>
      <c r="L51" s="134"/>
    </row>
    <row r="52" spans="1:12" ht="12" customHeight="1">
      <c r="A52" s="55"/>
      <c r="B52" s="55"/>
      <c r="C52" s="40"/>
      <c r="D52" s="40"/>
      <c r="E52" s="40"/>
      <c r="F52" s="56"/>
      <c r="G52" s="84"/>
      <c r="H52" s="57"/>
      <c r="I52" s="136"/>
      <c r="K52" s="134"/>
      <c r="L52" s="134"/>
    </row>
    <row r="53" spans="1:12" ht="12" customHeight="1">
      <c r="A53" s="55"/>
      <c r="B53" s="55"/>
      <c r="C53" s="40"/>
      <c r="D53" s="40"/>
      <c r="E53" s="40"/>
      <c r="F53" s="56"/>
      <c r="G53" s="84"/>
      <c r="H53" s="57"/>
      <c r="I53" s="136"/>
      <c r="K53" s="134"/>
      <c r="L53" s="134"/>
    </row>
    <row r="54" spans="1:12" ht="12" customHeight="1">
      <c r="A54" s="55"/>
      <c r="B54" s="55"/>
      <c r="C54" s="40"/>
      <c r="D54" s="40"/>
      <c r="E54" s="40"/>
      <c r="F54" s="56"/>
      <c r="G54" s="84"/>
      <c r="H54" s="57"/>
      <c r="I54" s="136"/>
      <c r="K54" s="134"/>
      <c r="L54" s="134"/>
    </row>
    <row r="55" spans="1:12" ht="12" customHeight="1">
      <c r="A55" s="55"/>
      <c r="B55" s="55"/>
      <c r="C55" s="40"/>
      <c r="D55" s="40"/>
      <c r="E55" s="40"/>
      <c r="F55" s="56"/>
      <c r="G55" s="84"/>
      <c r="H55" s="57"/>
      <c r="I55" s="136"/>
      <c r="K55" s="134"/>
      <c r="L55" s="134"/>
    </row>
    <row r="56" spans="1:12" ht="12" customHeight="1">
      <c r="A56" s="55"/>
      <c r="B56" s="55"/>
      <c r="C56" s="40"/>
      <c r="D56" s="40"/>
      <c r="E56" s="40"/>
      <c r="F56" s="56"/>
      <c r="G56" s="84"/>
      <c r="H56" s="57"/>
      <c r="I56" s="136"/>
      <c r="K56" s="134"/>
      <c r="L56" s="134"/>
    </row>
    <row r="57" spans="1:12" ht="12" customHeight="1">
      <c r="A57" s="55"/>
      <c r="B57" s="55"/>
      <c r="C57" s="40"/>
      <c r="D57" s="40"/>
      <c r="E57" s="40"/>
      <c r="F57" s="56"/>
      <c r="G57" s="84"/>
      <c r="H57" s="57"/>
      <c r="I57" s="136"/>
      <c r="K57" s="134"/>
      <c r="L57" s="134"/>
    </row>
    <row r="58" spans="1:12" ht="12" customHeight="1">
      <c r="A58" s="55"/>
      <c r="B58" s="55"/>
      <c r="C58" s="40"/>
      <c r="D58" s="40"/>
      <c r="E58" s="40"/>
      <c r="F58" s="56"/>
      <c r="G58" s="84"/>
      <c r="H58" s="57"/>
      <c r="I58" s="136"/>
      <c r="K58" s="134"/>
      <c r="L58" s="134"/>
    </row>
    <row r="59" spans="1:12" ht="12" customHeight="1">
      <c r="A59" s="55"/>
      <c r="B59" s="55"/>
      <c r="C59" s="40"/>
      <c r="D59" s="40"/>
      <c r="E59" s="40"/>
      <c r="F59" s="56"/>
      <c r="G59" s="84"/>
      <c r="H59" s="57"/>
      <c r="I59" s="136"/>
      <c r="K59" s="134"/>
      <c r="L59" s="134"/>
    </row>
    <row r="60" spans="1:12" ht="12" customHeight="1">
      <c r="A60" s="55"/>
      <c r="B60" s="55"/>
      <c r="C60" s="40"/>
      <c r="D60" s="40"/>
      <c r="E60" s="40"/>
      <c r="F60" s="56"/>
      <c r="G60" s="84"/>
      <c r="H60" s="57"/>
      <c r="I60" s="136"/>
      <c r="K60" s="134"/>
      <c r="L60" s="134"/>
    </row>
    <row r="61" spans="1:12" ht="12" customHeight="1">
      <c r="A61" s="20"/>
      <c r="B61" s="19"/>
      <c r="C61" s="60"/>
      <c r="D61" s="60"/>
      <c r="F61" s="20"/>
      <c r="G61" s="75"/>
      <c r="H61" s="33"/>
      <c r="I61" s="89" t="str">
        <f>IF(OR(AND(G61="Prov",H61="Sum"),(H61="PC Sum")),". . . . . . . . .00",IF(ISERR(G61*H61),"",IF(G61*H61=0,"",ROUND(G61*H61,2))))</f>
        <v/>
      </c>
    </row>
    <row r="62" spans="1:12" ht="12" customHeight="1">
      <c r="A62" s="29"/>
      <c r="B62" s="23"/>
      <c r="C62" s="61"/>
      <c r="D62" s="61"/>
      <c r="E62" s="62"/>
      <c r="F62" s="24"/>
      <c r="G62" s="77"/>
      <c r="H62" s="35"/>
      <c r="I62" s="93"/>
    </row>
    <row r="63" spans="1:12" ht="12" customHeight="1">
      <c r="A63" s="20"/>
      <c r="B63" s="9" t="s">
        <v>193</v>
      </c>
      <c r="C63" s="60"/>
      <c r="D63" s="60"/>
      <c r="F63" s="1"/>
      <c r="G63" s="78"/>
      <c r="H63" s="36"/>
      <c r="I63" s="65"/>
    </row>
    <row r="64" spans="1:12" ht="12" customHeight="1">
      <c r="A64" s="25"/>
      <c r="B64" s="26"/>
      <c r="C64" s="63"/>
      <c r="D64" s="63"/>
      <c r="E64" s="64"/>
      <c r="F64" s="27"/>
      <c r="G64" s="79"/>
      <c r="H64" s="37"/>
      <c r="I64" s="90"/>
    </row>
    <row r="65" spans="1:9" ht="12" customHeight="1">
      <c r="A65" s="40"/>
      <c r="B65" s="40"/>
      <c r="C65" s="40"/>
      <c r="D65" s="40"/>
      <c r="E65" s="40"/>
      <c r="F65" s="41"/>
      <c r="G65" s="85"/>
      <c r="H65" s="58"/>
      <c r="I65" s="138"/>
    </row>
    <row r="66" spans="1:9">
      <c r="A66" s="40"/>
      <c r="B66" s="40"/>
      <c r="C66" s="40"/>
      <c r="D66" s="40"/>
      <c r="E66" s="40"/>
      <c r="F66" s="41"/>
      <c r="G66" s="81"/>
      <c r="H66" s="42"/>
      <c r="I66" s="96"/>
    </row>
    <row r="67" spans="1:9">
      <c r="A67" s="40"/>
      <c r="B67" s="40"/>
      <c r="C67" s="40"/>
      <c r="D67" s="40"/>
      <c r="E67" s="40"/>
      <c r="F67" s="41"/>
      <c r="G67" s="81"/>
      <c r="H67" s="42"/>
      <c r="I67" s="96"/>
    </row>
    <row r="68" spans="1:9">
      <c r="A68" s="40"/>
      <c r="B68" s="40"/>
      <c r="C68" s="40"/>
      <c r="D68" s="40"/>
      <c r="E68" s="40"/>
      <c r="F68" s="41"/>
      <c r="G68" s="81"/>
      <c r="H68" s="42"/>
      <c r="I68" s="96"/>
    </row>
    <row r="69" spans="1:9">
      <c r="A69" s="40"/>
      <c r="B69" s="40"/>
      <c r="C69" s="40"/>
      <c r="D69" s="40"/>
      <c r="E69" s="40"/>
      <c r="F69" s="41"/>
      <c r="G69" s="81"/>
      <c r="H69" s="42"/>
      <c r="I69" s="96"/>
    </row>
    <row r="70" spans="1:9">
      <c r="A70" s="40"/>
      <c r="B70" s="40"/>
      <c r="C70" s="40"/>
      <c r="D70" s="40"/>
      <c r="E70" s="40"/>
      <c r="F70" s="41"/>
      <c r="G70" s="81"/>
      <c r="H70" s="42"/>
      <c r="I70" s="96"/>
    </row>
    <row r="71" spans="1:9">
      <c r="A71" s="40"/>
      <c r="B71" s="40"/>
      <c r="C71" s="40"/>
      <c r="D71" s="40"/>
      <c r="E71" s="40"/>
      <c r="F71" s="41"/>
      <c r="G71" s="81"/>
      <c r="H71" s="42"/>
      <c r="I71" s="96"/>
    </row>
    <row r="72" spans="1:9">
      <c r="A72" s="40"/>
      <c r="B72" s="40"/>
      <c r="C72" s="40"/>
      <c r="D72" s="40"/>
      <c r="E72" s="40"/>
      <c r="F72" s="41"/>
      <c r="G72" s="81"/>
      <c r="H72" s="42"/>
      <c r="I72" s="96"/>
    </row>
    <row r="73" spans="1:9">
      <c r="A73" s="40"/>
      <c r="B73" s="40"/>
      <c r="C73" s="40"/>
      <c r="D73" s="40"/>
      <c r="E73" s="40"/>
      <c r="F73" s="41"/>
      <c r="G73" s="81"/>
      <c r="H73" s="42"/>
      <c r="I73" s="96"/>
    </row>
    <row r="74" spans="1:9">
      <c r="A74" s="40"/>
      <c r="B74" s="40"/>
      <c r="C74" s="40"/>
      <c r="D74" s="40"/>
      <c r="E74" s="40"/>
      <c r="F74" s="41"/>
      <c r="G74" s="81"/>
      <c r="H74" s="42"/>
      <c r="I74" s="96"/>
    </row>
    <row r="75" spans="1:9">
      <c r="A75" s="40"/>
      <c r="B75" s="40"/>
      <c r="C75" s="40"/>
      <c r="D75" s="40"/>
      <c r="E75" s="40"/>
      <c r="F75" s="41"/>
      <c r="G75" s="81"/>
      <c r="H75" s="42"/>
      <c r="I75" s="96"/>
    </row>
    <row r="76" spans="1:9">
      <c r="A76" s="40"/>
      <c r="B76" s="40"/>
      <c r="C76" s="40"/>
      <c r="D76" s="40"/>
      <c r="E76" s="40"/>
      <c r="F76" s="41"/>
      <c r="G76" s="81"/>
      <c r="H76" s="42"/>
      <c r="I76" s="96"/>
    </row>
    <row r="77" spans="1:9">
      <c r="A77" s="40"/>
      <c r="B77" s="40"/>
      <c r="C77" s="40"/>
      <c r="D77" s="40"/>
      <c r="E77" s="40"/>
      <c r="F77" s="41"/>
      <c r="G77" s="81"/>
      <c r="H77" s="42"/>
      <c r="I77" s="96"/>
    </row>
    <row r="78" spans="1:9">
      <c r="A78" s="40"/>
      <c r="B78" s="40"/>
      <c r="C78" s="40"/>
      <c r="D78" s="40"/>
      <c r="E78" s="40"/>
      <c r="F78" s="41"/>
      <c r="G78" s="81"/>
      <c r="H78" s="42"/>
      <c r="I78" s="96"/>
    </row>
    <row r="79" spans="1:9">
      <c r="A79" s="40"/>
      <c r="B79" s="40"/>
      <c r="C79" s="40"/>
      <c r="D79" s="40"/>
      <c r="E79" s="40"/>
      <c r="F79" s="41"/>
      <c r="G79" s="81"/>
      <c r="H79" s="42"/>
      <c r="I79" s="96"/>
    </row>
    <row r="80" spans="1:9">
      <c r="A80" s="40"/>
      <c r="B80" s="40"/>
      <c r="C80" s="40"/>
      <c r="D80" s="40"/>
      <c r="E80" s="40"/>
      <c r="F80" s="41"/>
      <c r="G80" s="81"/>
      <c r="H80" s="42"/>
      <c r="I80" s="96"/>
    </row>
    <row r="81" spans="1:9">
      <c r="A81" s="40"/>
      <c r="B81" s="40"/>
      <c r="C81" s="40"/>
      <c r="D81" s="40"/>
      <c r="E81" s="40"/>
      <c r="F81" s="41"/>
      <c r="G81" s="81"/>
      <c r="H81" s="42"/>
      <c r="I81" s="96"/>
    </row>
    <row r="82" spans="1:9">
      <c r="A82" s="40"/>
      <c r="B82" s="40"/>
      <c r="C82" s="40"/>
      <c r="D82" s="40"/>
      <c r="E82" s="40"/>
      <c r="F82" s="41"/>
      <c r="G82" s="81"/>
      <c r="H82" s="42"/>
      <c r="I82" s="96"/>
    </row>
    <row r="83" spans="1:9">
      <c r="A83" s="40"/>
      <c r="B83" s="40"/>
      <c r="C83" s="40"/>
      <c r="D83" s="40"/>
      <c r="E83" s="40"/>
      <c r="F83" s="41"/>
      <c r="G83" s="81"/>
      <c r="H83" s="42"/>
      <c r="I83" s="96"/>
    </row>
    <row r="84" spans="1:9">
      <c r="A84" s="40"/>
      <c r="B84" s="40"/>
      <c r="C84" s="40"/>
      <c r="D84" s="40"/>
      <c r="E84" s="40"/>
      <c r="F84" s="41"/>
      <c r="G84" s="81"/>
      <c r="H84" s="42"/>
      <c r="I84" s="96"/>
    </row>
  </sheetData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8" orientation="portrait" horizontalDpi="300" verticalDpi="300" r:id="rId1"/>
  <headerFooter alignWithMargins="0">
    <oddHeader>&amp;CC2.&amp;P</oddHeader>
    <oddFooter>&amp;L&amp;8 1109 (ENG_ACES 03/2024)</oddFooter>
  </headerFooter>
  <rowBreaks count="1" manualBreakCount="1">
    <brk id="260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31"/>
  <sheetViews>
    <sheetView view="pageBreakPreview" zoomScaleNormal="100" zoomScaleSheetLayoutView="100" workbookViewId="0">
      <selection activeCell="M14" sqref="M14"/>
    </sheetView>
  </sheetViews>
  <sheetFormatPr defaultColWidth="9.28515625" defaultRowHeight="12.75"/>
  <cols>
    <col min="1" max="1" width="9.140625" style="191" customWidth="1"/>
    <col min="2" max="2" width="5.7109375" style="191" customWidth="1"/>
    <col min="3" max="3" width="3.7109375" style="191" customWidth="1"/>
    <col min="4" max="4" width="2.42578125" style="191" customWidth="1"/>
    <col min="5" max="5" width="28.7109375" style="191" customWidth="1"/>
    <col min="6" max="6" width="5" style="191" customWidth="1"/>
    <col min="7" max="7" width="7.42578125" style="191" customWidth="1"/>
    <col min="8" max="8" width="12" style="191" customWidth="1"/>
    <col min="9" max="9" width="14.85546875" style="176" customWidth="1"/>
    <col min="10" max="16384" width="9.28515625" style="191"/>
  </cols>
  <sheetData>
    <row r="1" spans="1:9" ht="12" customHeight="1">
      <c r="A1" s="186"/>
      <c r="B1" s="186"/>
      <c r="C1" s="186"/>
      <c r="D1" s="186"/>
      <c r="E1" s="186"/>
      <c r="F1" s="185"/>
      <c r="G1" s="31"/>
      <c r="H1" s="31"/>
      <c r="I1" s="91" t="s">
        <v>160</v>
      </c>
    </row>
    <row r="2" spans="1:9" ht="12" customHeight="1">
      <c r="A2" s="186"/>
      <c r="B2" s="186"/>
      <c r="C2" s="186"/>
      <c r="D2" s="186"/>
      <c r="E2" s="186"/>
      <c r="F2" s="185"/>
      <c r="G2" s="30"/>
      <c r="H2" s="30"/>
      <c r="I2" s="92"/>
    </row>
    <row r="3" spans="1:9" ht="12" customHeight="1">
      <c r="A3" s="223" t="s">
        <v>17</v>
      </c>
      <c r="B3" s="223"/>
      <c r="C3" s="222"/>
      <c r="D3" s="222"/>
      <c r="E3" s="222"/>
      <c r="F3" s="221"/>
      <c r="G3" s="6"/>
      <c r="H3" s="188"/>
      <c r="I3" s="187"/>
    </row>
    <row r="4" spans="1:9" ht="12" customHeight="1">
      <c r="A4" s="216" t="s">
        <v>18</v>
      </c>
      <c r="B4" s="216" t="s">
        <v>19</v>
      </c>
      <c r="C4" s="213"/>
      <c r="D4" s="213"/>
      <c r="E4" s="213" t="s">
        <v>20</v>
      </c>
      <c r="F4" s="220" t="s">
        <v>21</v>
      </c>
      <c r="G4" s="11" t="s">
        <v>22</v>
      </c>
      <c r="H4" s="11" t="s">
        <v>23</v>
      </c>
      <c r="I4" s="67" t="s">
        <v>24</v>
      </c>
    </row>
    <row r="5" spans="1:9" ht="12" customHeight="1">
      <c r="A5" s="219" t="s">
        <v>25</v>
      </c>
      <c r="B5" s="219" t="s">
        <v>26</v>
      </c>
      <c r="C5" s="218"/>
      <c r="D5" s="218"/>
      <c r="E5" s="218"/>
      <c r="F5" s="217"/>
      <c r="G5" s="174" t="s">
        <v>27</v>
      </c>
      <c r="H5" s="16"/>
      <c r="I5" s="68"/>
    </row>
    <row r="6" spans="1:9" ht="12" customHeight="1">
      <c r="A6" s="214"/>
      <c r="B6" s="214"/>
      <c r="C6" s="186"/>
      <c r="D6" s="186"/>
      <c r="E6" s="186"/>
      <c r="F6" s="215"/>
      <c r="G6" s="230"/>
      <c r="H6" s="33"/>
      <c r="I6" s="89" t="str">
        <f t="shared" ref="I6:I10" si="0">IF(OR(AND(G6="Prov",H6="Sum"),(H6="PC Sum")),". . . . . . . . .00",IF(ISERR(G6*H6),"",IF(G6*H6=0,"",ROUND(G6*H6,2))))</f>
        <v/>
      </c>
    </row>
    <row r="7" spans="1:9" ht="12" customHeight="1">
      <c r="A7" s="214" t="s">
        <v>161</v>
      </c>
      <c r="B7" s="214"/>
      <c r="C7" s="21" t="s">
        <v>162</v>
      </c>
      <c r="D7" s="21"/>
      <c r="E7" s="186"/>
      <c r="F7" s="215"/>
      <c r="G7" s="230"/>
      <c r="H7" s="33"/>
      <c r="I7" s="89" t="str">
        <f t="shared" si="0"/>
        <v/>
      </c>
    </row>
    <row r="8" spans="1:9" ht="12" customHeight="1">
      <c r="A8" s="214"/>
      <c r="B8" s="214"/>
      <c r="C8" s="21"/>
      <c r="D8" s="21"/>
      <c r="E8" s="186"/>
      <c r="F8" s="215"/>
      <c r="G8" s="230"/>
      <c r="H8" s="33"/>
      <c r="I8" s="89" t="str">
        <f t="shared" si="0"/>
        <v/>
      </c>
    </row>
    <row r="9" spans="1:9" ht="12" customHeight="1">
      <c r="A9" s="214"/>
      <c r="B9" s="216" t="s">
        <v>163</v>
      </c>
      <c r="C9" s="213" t="s">
        <v>307</v>
      </c>
      <c r="D9" s="186"/>
      <c r="E9" s="186"/>
      <c r="F9" s="215"/>
      <c r="G9" s="230"/>
      <c r="H9" s="33"/>
      <c r="I9" s="89" t="str">
        <f t="shared" si="0"/>
        <v/>
      </c>
    </row>
    <row r="10" spans="1:9" ht="12" customHeight="1">
      <c r="A10" s="214"/>
      <c r="B10" s="216"/>
      <c r="C10" s="213" t="s">
        <v>308</v>
      </c>
      <c r="D10" s="186"/>
      <c r="E10" s="186"/>
      <c r="F10" s="215"/>
      <c r="G10" s="230"/>
      <c r="H10" s="410"/>
      <c r="I10" s="411" t="str">
        <f t="shared" si="0"/>
        <v/>
      </c>
    </row>
    <row r="11" spans="1:9" ht="12" customHeight="1">
      <c r="A11" s="214"/>
      <c r="B11" s="214"/>
      <c r="C11" s="186"/>
      <c r="D11" s="186"/>
      <c r="E11" s="186"/>
      <c r="F11" s="215"/>
      <c r="G11" s="230"/>
      <c r="H11" s="410"/>
      <c r="I11" s="411"/>
    </row>
    <row r="12" spans="1:9" ht="12" customHeight="1">
      <c r="A12" s="214"/>
      <c r="B12" s="214"/>
      <c r="C12" s="205" t="s">
        <v>116</v>
      </c>
      <c r="D12" s="376" t="s">
        <v>400</v>
      </c>
      <c r="E12" s="2"/>
      <c r="F12" s="172" t="s">
        <v>48</v>
      </c>
      <c r="G12" s="76">
        <v>540</v>
      </c>
      <c r="H12" s="410"/>
      <c r="I12" s="412"/>
    </row>
    <row r="13" spans="1:9" ht="12" customHeight="1">
      <c r="A13" s="214"/>
      <c r="B13" s="214"/>
      <c r="C13" s="205"/>
      <c r="D13" s="375" t="s">
        <v>401</v>
      </c>
      <c r="E13" s="2"/>
      <c r="F13" s="172"/>
      <c r="G13" s="76"/>
      <c r="H13" s="410"/>
      <c r="I13" s="411"/>
    </row>
    <row r="14" spans="1:9" ht="12" customHeight="1">
      <c r="A14" s="214"/>
      <c r="B14" s="214"/>
      <c r="C14" s="205"/>
      <c r="D14" s="178" t="s">
        <v>460</v>
      </c>
      <c r="E14" s="2"/>
      <c r="F14" s="172"/>
      <c r="G14" s="76"/>
      <c r="H14" s="410"/>
      <c r="I14" s="411"/>
    </row>
    <row r="15" spans="1:9" ht="12" customHeight="1">
      <c r="A15" s="214"/>
      <c r="B15" s="214"/>
      <c r="C15" s="205"/>
      <c r="D15" s="178"/>
      <c r="E15" s="2"/>
      <c r="F15" s="172"/>
      <c r="G15" s="76"/>
      <c r="H15" s="410"/>
      <c r="I15" s="411"/>
    </row>
    <row r="16" spans="1:9" ht="12" customHeight="1">
      <c r="A16" s="214"/>
      <c r="B16" s="216" t="s">
        <v>164</v>
      </c>
      <c r="C16" s="213" t="s">
        <v>165</v>
      </c>
      <c r="D16" s="186"/>
      <c r="E16" s="186"/>
      <c r="F16" s="215"/>
      <c r="G16" s="230"/>
      <c r="H16" s="410"/>
      <c r="I16" s="411"/>
    </row>
    <row r="17" spans="1:9" ht="12" customHeight="1">
      <c r="A17" s="214"/>
      <c r="B17" s="214"/>
      <c r="C17" s="186"/>
      <c r="D17" s="186"/>
      <c r="E17" s="186"/>
      <c r="F17" s="215"/>
      <c r="G17" s="230"/>
      <c r="H17" s="410"/>
      <c r="I17" s="411"/>
    </row>
    <row r="18" spans="1:9" ht="12" customHeight="1">
      <c r="A18" s="214"/>
      <c r="B18" s="214"/>
      <c r="C18" s="186" t="s">
        <v>116</v>
      </c>
      <c r="D18" s="322" t="s">
        <v>402</v>
      </c>
      <c r="E18" s="186"/>
      <c r="F18" s="215"/>
      <c r="G18" s="230"/>
      <c r="H18" s="410"/>
      <c r="I18" s="411"/>
    </row>
    <row r="19" spans="1:9" ht="12" customHeight="1">
      <c r="A19" s="214"/>
      <c r="B19" s="214"/>
      <c r="C19" s="186"/>
      <c r="D19" s="322" t="s">
        <v>403</v>
      </c>
      <c r="E19" s="186"/>
      <c r="F19" s="215"/>
      <c r="G19" s="230"/>
      <c r="H19" s="410"/>
      <c r="I19" s="411"/>
    </row>
    <row r="20" spans="1:9" ht="12" customHeight="1">
      <c r="A20" s="214"/>
      <c r="B20" s="214"/>
      <c r="C20" s="186"/>
      <c r="D20" s="322" t="s">
        <v>404</v>
      </c>
      <c r="E20" s="186"/>
      <c r="F20" s="215" t="s">
        <v>144</v>
      </c>
      <c r="G20" s="230">
        <v>1</v>
      </c>
      <c r="H20" s="410"/>
      <c r="I20" s="412"/>
    </row>
    <row r="21" spans="1:9" ht="12" customHeight="1">
      <c r="A21" s="214"/>
      <c r="B21" s="214"/>
      <c r="C21" s="186"/>
      <c r="D21" s="186" t="s">
        <v>405</v>
      </c>
      <c r="E21" s="186"/>
      <c r="F21" s="215"/>
      <c r="G21" s="230"/>
      <c r="H21" s="410"/>
      <c r="I21" s="411"/>
    </row>
    <row r="22" spans="1:9" ht="12" customHeight="1">
      <c r="A22" s="214"/>
      <c r="B22" s="214"/>
      <c r="C22" s="186"/>
      <c r="D22" s="186"/>
      <c r="E22" s="186"/>
      <c r="F22" s="215"/>
      <c r="G22" s="230"/>
      <c r="H22" s="410"/>
      <c r="I22" s="411"/>
    </row>
    <row r="23" spans="1:9" ht="12" customHeight="1">
      <c r="A23" s="214"/>
      <c r="B23" s="214"/>
      <c r="C23" s="186" t="s">
        <v>119</v>
      </c>
      <c r="D23" s="186" t="s">
        <v>406</v>
      </c>
      <c r="E23" s="186"/>
      <c r="F23" s="215"/>
      <c r="G23" s="230"/>
      <c r="H23" s="410"/>
      <c r="I23" s="412"/>
    </row>
    <row r="24" spans="1:9" ht="12" customHeight="1">
      <c r="A24" s="214"/>
      <c r="B24" s="214"/>
      <c r="C24" s="186"/>
      <c r="D24" s="322" t="s">
        <v>407</v>
      </c>
      <c r="E24" s="186"/>
      <c r="F24" s="215" t="s">
        <v>144</v>
      </c>
      <c r="G24" s="230">
        <v>1</v>
      </c>
      <c r="H24" s="410"/>
      <c r="I24" s="412"/>
    </row>
    <row r="25" spans="1:9" ht="12" customHeight="1">
      <c r="A25" s="214"/>
      <c r="B25" s="214"/>
      <c r="C25" s="186"/>
      <c r="D25" s="413" t="s">
        <v>460</v>
      </c>
      <c r="E25" s="382"/>
      <c r="F25" s="215"/>
      <c r="G25" s="230"/>
      <c r="H25" s="410"/>
      <c r="I25" s="412"/>
    </row>
    <row r="26" spans="1:9" ht="12" customHeight="1">
      <c r="A26" s="214"/>
      <c r="B26" s="214"/>
      <c r="C26" s="205"/>
      <c r="D26" s="178"/>
      <c r="E26" s="186"/>
      <c r="F26" s="215"/>
      <c r="G26" s="230"/>
      <c r="H26" s="410"/>
      <c r="I26" s="411"/>
    </row>
    <row r="27" spans="1:9" ht="12" customHeight="1">
      <c r="A27" s="214"/>
      <c r="B27" s="214"/>
      <c r="C27" s="205"/>
      <c r="D27" s="178"/>
      <c r="E27" s="186"/>
      <c r="F27" s="215"/>
      <c r="G27" s="230"/>
      <c r="H27" s="410"/>
      <c r="I27" s="411"/>
    </row>
    <row r="28" spans="1:9" ht="12" customHeight="1">
      <c r="A28" s="214"/>
      <c r="B28" s="214"/>
      <c r="C28" s="205"/>
      <c r="D28" s="178"/>
      <c r="E28" s="186"/>
      <c r="F28" s="215"/>
      <c r="G28" s="230"/>
      <c r="H28" s="410"/>
      <c r="I28" s="411"/>
    </row>
    <row r="29" spans="1:9" ht="12" customHeight="1">
      <c r="A29" s="214"/>
      <c r="B29" s="214"/>
      <c r="C29" s="205"/>
      <c r="D29" s="178"/>
      <c r="E29" s="186"/>
      <c r="F29" s="215"/>
      <c r="G29" s="230"/>
      <c r="H29" s="33"/>
      <c r="I29" s="89"/>
    </row>
    <row r="30" spans="1:9" ht="12" customHeight="1">
      <c r="A30" s="214"/>
      <c r="B30" s="214"/>
      <c r="C30" s="205"/>
      <c r="D30" s="178"/>
      <c r="E30" s="186"/>
      <c r="F30" s="215"/>
      <c r="G30" s="230"/>
      <c r="H30" s="33"/>
      <c r="I30" s="89"/>
    </row>
    <row r="31" spans="1:9" ht="12" customHeight="1">
      <c r="A31" s="214"/>
      <c r="B31" s="214"/>
      <c r="C31" s="205"/>
      <c r="D31" s="178"/>
      <c r="E31" s="186"/>
      <c r="F31" s="215"/>
      <c r="G31" s="230"/>
      <c r="H31" s="33"/>
      <c r="I31" s="89"/>
    </row>
    <row r="32" spans="1:9" ht="12" customHeight="1">
      <c r="A32" s="214"/>
      <c r="B32" s="214"/>
      <c r="C32" s="205"/>
      <c r="D32" s="178"/>
      <c r="E32" s="186"/>
      <c r="F32" s="215"/>
      <c r="G32" s="230"/>
      <c r="H32" s="33"/>
      <c r="I32" s="89"/>
    </row>
    <row r="33" spans="1:9" ht="12" customHeight="1">
      <c r="A33" s="214"/>
      <c r="B33" s="214"/>
      <c r="C33" s="205"/>
      <c r="D33" s="178"/>
      <c r="E33" s="186"/>
      <c r="F33" s="215"/>
      <c r="G33" s="230"/>
      <c r="H33" s="33"/>
      <c r="I33" s="89"/>
    </row>
    <row r="34" spans="1:9" ht="12" customHeight="1">
      <c r="A34" s="214"/>
      <c r="B34" s="214"/>
      <c r="C34" s="205"/>
      <c r="D34" s="178"/>
      <c r="E34" s="186"/>
      <c r="F34" s="215"/>
      <c r="G34" s="230"/>
      <c r="H34" s="33"/>
      <c r="I34" s="89"/>
    </row>
    <row r="35" spans="1:9" ht="12" customHeight="1">
      <c r="A35" s="214"/>
      <c r="B35" s="214"/>
      <c r="C35" s="205"/>
      <c r="D35" s="178"/>
      <c r="E35" s="186"/>
      <c r="F35" s="215"/>
      <c r="G35" s="230"/>
      <c r="H35" s="33"/>
      <c r="I35" s="89"/>
    </row>
    <row r="36" spans="1:9" ht="12" customHeight="1">
      <c r="A36" s="214"/>
      <c r="B36" s="214"/>
      <c r="C36" s="205"/>
      <c r="D36" s="178"/>
      <c r="E36" s="186"/>
      <c r="F36" s="215"/>
      <c r="G36" s="230"/>
      <c r="H36" s="33"/>
      <c r="I36" s="89"/>
    </row>
    <row r="37" spans="1:9" ht="12" customHeight="1">
      <c r="A37" s="214"/>
      <c r="B37" s="214"/>
      <c r="C37" s="205"/>
      <c r="D37" s="178"/>
      <c r="E37" s="186"/>
      <c r="F37" s="215"/>
      <c r="G37" s="230"/>
      <c r="H37" s="33"/>
      <c r="I37" s="89"/>
    </row>
    <row r="38" spans="1:9" ht="12" customHeight="1">
      <c r="A38" s="214"/>
      <c r="B38" s="214"/>
      <c r="C38" s="205"/>
      <c r="D38" s="178"/>
      <c r="E38" s="186"/>
      <c r="F38" s="215"/>
      <c r="G38" s="230"/>
      <c r="H38" s="33"/>
      <c r="I38" s="89"/>
    </row>
    <row r="39" spans="1:9" ht="12" customHeight="1">
      <c r="A39" s="214"/>
      <c r="B39" s="214"/>
      <c r="C39" s="205"/>
      <c r="D39" s="178"/>
      <c r="E39" s="186"/>
      <c r="F39" s="215"/>
      <c r="G39" s="230"/>
      <c r="H39" s="33"/>
      <c r="I39" s="89"/>
    </row>
    <row r="40" spans="1:9" ht="12" customHeight="1">
      <c r="A40" s="214"/>
      <c r="B40" s="214"/>
      <c r="C40" s="205"/>
      <c r="D40" s="178"/>
      <c r="E40" s="186"/>
      <c r="F40" s="215"/>
      <c r="G40" s="230"/>
      <c r="H40" s="33"/>
      <c r="I40" s="89"/>
    </row>
    <row r="41" spans="1:9" ht="12" customHeight="1">
      <c r="A41" s="214"/>
      <c r="B41" s="214"/>
      <c r="C41" s="205"/>
      <c r="D41" s="178"/>
      <c r="E41" s="186"/>
      <c r="F41" s="215"/>
      <c r="G41" s="230"/>
      <c r="H41" s="33"/>
      <c r="I41" s="89"/>
    </row>
    <row r="42" spans="1:9" ht="12" customHeight="1">
      <c r="A42" s="214"/>
      <c r="B42" s="214"/>
      <c r="C42" s="205"/>
      <c r="D42" s="178"/>
      <c r="E42" s="186"/>
      <c r="F42" s="215"/>
      <c r="G42" s="230"/>
      <c r="H42" s="33"/>
      <c r="I42" s="89"/>
    </row>
    <row r="43" spans="1:9" ht="12" customHeight="1">
      <c r="A43" s="214"/>
      <c r="B43" s="214"/>
      <c r="C43" s="205"/>
      <c r="D43" s="178"/>
      <c r="E43" s="186"/>
      <c r="F43" s="215"/>
      <c r="G43" s="230"/>
      <c r="H43" s="33"/>
      <c r="I43" s="89"/>
    </row>
    <row r="44" spans="1:9" ht="12" customHeight="1">
      <c r="A44" s="214"/>
      <c r="B44" s="214"/>
      <c r="C44" s="205"/>
      <c r="D44" s="178"/>
      <c r="E44" s="186"/>
      <c r="F44" s="215"/>
      <c r="G44" s="230"/>
      <c r="H44" s="33"/>
      <c r="I44" s="89"/>
    </row>
    <row r="45" spans="1:9" ht="12" customHeight="1">
      <c r="A45" s="214"/>
      <c r="B45" s="214"/>
      <c r="C45" s="205"/>
      <c r="D45" s="178"/>
      <c r="E45" s="186"/>
      <c r="F45" s="215"/>
      <c r="G45" s="230"/>
      <c r="H45" s="33"/>
      <c r="I45" s="89"/>
    </row>
    <row r="46" spans="1:9" ht="12" customHeight="1">
      <c r="A46" s="214"/>
      <c r="B46" s="214"/>
      <c r="C46" s="205"/>
      <c r="D46" s="178"/>
      <c r="E46" s="186"/>
      <c r="F46" s="215"/>
      <c r="G46" s="230"/>
      <c r="H46" s="33"/>
      <c r="I46" s="89"/>
    </row>
    <row r="47" spans="1:9" ht="12" customHeight="1">
      <c r="A47" s="214"/>
      <c r="B47" s="214"/>
      <c r="C47" s="205"/>
      <c r="D47" s="178"/>
      <c r="E47" s="186"/>
      <c r="F47" s="215"/>
      <c r="G47" s="230"/>
      <c r="H47" s="33"/>
      <c r="I47" s="89"/>
    </row>
    <row r="48" spans="1:9" ht="12" customHeight="1">
      <c r="A48" s="214"/>
      <c r="B48" s="214"/>
      <c r="C48" s="205"/>
      <c r="D48" s="178"/>
      <c r="E48" s="186"/>
      <c r="F48" s="215"/>
      <c r="G48" s="230"/>
      <c r="H48" s="33"/>
      <c r="I48" s="89"/>
    </row>
    <row r="49" spans="1:9" ht="12" customHeight="1">
      <c r="A49" s="214"/>
      <c r="B49" s="214"/>
      <c r="C49" s="205"/>
      <c r="D49" s="178"/>
      <c r="E49" s="186"/>
      <c r="F49" s="215"/>
      <c r="G49" s="230"/>
      <c r="H49" s="33"/>
      <c r="I49" s="89"/>
    </row>
    <row r="50" spans="1:9" ht="12" customHeight="1">
      <c r="A50" s="214"/>
      <c r="B50" s="214"/>
      <c r="C50" s="205"/>
      <c r="D50" s="178"/>
      <c r="E50" s="186"/>
      <c r="F50" s="215"/>
      <c r="G50" s="230"/>
      <c r="H50" s="33"/>
      <c r="I50" s="89"/>
    </row>
    <row r="51" spans="1:9" ht="12" customHeight="1">
      <c r="A51" s="214"/>
      <c r="B51" s="214"/>
      <c r="C51" s="205"/>
      <c r="D51" s="178"/>
      <c r="E51" s="186"/>
      <c r="F51" s="215"/>
      <c r="G51" s="230"/>
      <c r="H51" s="33"/>
      <c r="I51" s="89"/>
    </row>
    <row r="52" spans="1:9" ht="12" customHeight="1">
      <c r="A52" s="214"/>
      <c r="B52" s="214"/>
      <c r="C52" s="205"/>
      <c r="D52" s="178"/>
      <c r="E52" s="186"/>
      <c r="F52" s="215"/>
      <c r="G52" s="230"/>
      <c r="H52" s="33"/>
      <c r="I52" s="89"/>
    </row>
    <row r="53" spans="1:9" ht="12" customHeight="1">
      <c r="A53" s="214"/>
      <c r="B53" s="214"/>
      <c r="C53" s="205"/>
      <c r="D53" s="178"/>
      <c r="E53" s="186"/>
      <c r="F53" s="215"/>
      <c r="G53" s="230"/>
      <c r="H53" s="33"/>
      <c r="I53" s="89"/>
    </row>
    <row r="54" spans="1:9" ht="12" customHeight="1">
      <c r="A54" s="214"/>
      <c r="B54" s="214"/>
      <c r="C54" s="205"/>
      <c r="D54" s="178"/>
      <c r="E54" s="186"/>
      <c r="F54" s="215"/>
      <c r="G54" s="230"/>
      <c r="H54" s="33"/>
      <c r="I54" s="89"/>
    </row>
    <row r="55" spans="1:9" ht="12" customHeight="1">
      <c r="A55" s="214"/>
      <c r="B55" s="214"/>
      <c r="C55" s="205"/>
      <c r="D55" s="178"/>
      <c r="E55" s="186"/>
      <c r="F55" s="215"/>
      <c r="G55" s="230"/>
      <c r="H55" s="33"/>
      <c r="I55" s="89"/>
    </row>
    <row r="56" spans="1:9" ht="12" customHeight="1">
      <c r="A56" s="214"/>
      <c r="B56" s="214"/>
      <c r="C56" s="205"/>
      <c r="D56" s="178"/>
      <c r="E56" s="186"/>
      <c r="F56" s="215"/>
      <c r="G56" s="230"/>
      <c r="H56" s="33"/>
      <c r="I56" s="89"/>
    </row>
    <row r="57" spans="1:9" ht="12" customHeight="1">
      <c r="A57" s="214"/>
      <c r="B57" s="214"/>
      <c r="C57" s="205"/>
      <c r="D57" s="178"/>
      <c r="E57" s="186"/>
      <c r="F57" s="215"/>
      <c r="G57" s="230"/>
      <c r="H57" s="33"/>
      <c r="I57" s="89"/>
    </row>
    <row r="58" spans="1:9" ht="12" customHeight="1">
      <c r="A58" s="214"/>
      <c r="B58" s="214"/>
      <c r="C58" s="186"/>
      <c r="D58" s="186"/>
      <c r="E58" s="186"/>
      <c r="F58" s="215"/>
      <c r="G58" s="230"/>
      <c r="H58" s="33"/>
      <c r="I58" s="89"/>
    </row>
    <row r="59" spans="1:9" ht="12" customHeight="1">
      <c r="A59" s="214"/>
      <c r="B59" s="214"/>
      <c r="C59" s="186"/>
      <c r="D59" s="186"/>
      <c r="E59" s="186"/>
      <c r="F59" s="215"/>
      <c r="G59" s="230"/>
      <c r="H59" s="33"/>
      <c r="I59" s="89" t="str">
        <f>IF(OR(AND(G59="Prov",H59="Sum"),(H59="PC Sum")),". . . . . . . . .00",IF(ISERR(G59*H59),"",IF(G59*H59=0,"",ROUND(G59*H59,2))))</f>
        <v/>
      </c>
    </row>
    <row r="60" spans="1:9" ht="12" customHeight="1">
      <c r="A60" s="214"/>
      <c r="B60" s="214"/>
      <c r="C60" s="186"/>
      <c r="D60" s="186"/>
      <c r="E60" s="186"/>
      <c r="F60" s="215"/>
      <c r="G60" s="230"/>
      <c r="H60" s="33"/>
      <c r="I60" s="89" t="str">
        <f>IF(OR(AND(G60="Prov",H60="Sum"),(H60="PC Sum")),". . . . . . . . .00",IF(ISERR(G60*H60),"",IF(G60*H60=0,"",ROUND(G60*H60,2))))</f>
        <v/>
      </c>
    </row>
    <row r="61" spans="1:9" ht="12" customHeight="1">
      <c r="A61" s="214"/>
      <c r="B61" s="214"/>
      <c r="C61" s="186"/>
      <c r="D61" s="186"/>
      <c r="E61" s="186"/>
      <c r="F61" s="215"/>
      <c r="G61" s="230"/>
      <c r="H61" s="33"/>
      <c r="I61" s="89" t="str">
        <f>IF(OR(AND(G61="Prov",H61="Sum"),(H61="PC Sum")),". . . . . . . . .00",IF(ISERR(G61*H61),"",IF(G61*H61=0,"",ROUND(G61*H61,2))))</f>
        <v/>
      </c>
    </row>
    <row r="62" spans="1:9" ht="12" customHeight="1">
      <c r="A62" s="228"/>
      <c r="B62" s="224"/>
      <c r="C62" s="224"/>
      <c r="D62" s="224"/>
      <c r="E62" s="224"/>
      <c r="F62" s="225"/>
      <c r="G62" s="35"/>
      <c r="H62" s="35"/>
      <c r="I62" s="93"/>
    </row>
    <row r="63" spans="1:9" ht="12" customHeight="1">
      <c r="A63" s="214"/>
      <c r="B63" s="213" t="s">
        <v>166</v>
      </c>
      <c r="C63" s="186"/>
      <c r="D63" s="186"/>
      <c r="E63" s="186"/>
      <c r="F63" s="185"/>
      <c r="G63" s="36"/>
      <c r="H63" s="36"/>
      <c r="I63" s="414"/>
    </row>
    <row r="64" spans="1:9" ht="12" customHeight="1">
      <c r="A64" s="229"/>
      <c r="B64" s="226"/>
      <c r="C64" s="226"/>
      <c r="D64" s="226"/>
      <c r="E64" s="226"/>
      <c r="F64" s="227"/>
      <c r="G64" s="37"/>
      <c r="H64" s="37"/>
      <c r="I64" s="90"/>
    </row>
    <row r="65" spans="1:9" ht="12" customHeight="1">
      <c r="A65" s="186"/>
      <c r="B65" s="186"/>
      <c r="C65" s="186"/>
      <c r="D65" s="186"/>
      <c r="E65" s="186"/>
      <c r="F65" s="185"/>
      <c r="G65" s="36"/>
      <c r="H65" s="36"/>
      <c r="I65" s="101"/>
    </row>
    <row r="66" spans="1:9" ht="12" customHeight="1">
      <c r="A66" s="186"/>
      <c r="B66" s="186"/>
      <c r="C66" s="186"/>
      <c r="D66" s="186"/>
      <c r="E66" s="186"/>
      <c r="F66" s="185"/>
      <c r="G66" s="36"/>
      <c r="H66" s="36"/>
      <c r="I66" s="94"/>
    </row>
    <row r="67" spans="1:9" ht="12" customHeight="1">
      <c r="A67" s="186"/>
      <c r="B67" s="186"/>
      <c r="C67" s="186"/>
      <c r="D67" s="186"/>
      <c r="E67" s="186"/>
      <c r="F67" s="185"/>
      <c r="G67" s="30"/>
      <c r="H67" s="30"/>
      <c r="I67" s="92"/>
    </row>
    <row r="68" spans="1:9" ht="12" customHeight="1">
      <c r="A68" s="186"/>
      <c r="B68" s="186"/>
      <c r="C68" s="186"/>
      <c r="D68" s="186"/>
      <c r="E68" s="186"/>
      <c r="F68" s="185"/>
      <c r="G68" s="30"/>
      <c r="H68" s="30"/>
      <c r="I68" s="92"/>
    </row>
    <row r="69" spans="1:9" ht="12" customHeight="1">
      <c r="A69" s="186"/>
      <c r="B69" s="186"/>
      <c r="C69" s="186"/>
      <c r="D69" s="186"/>
      <c r="E69" s="186"/>
      <c r="F69" s="185"/>
      <c r="G69" s="30"/>
      <c r="H69" s="30"/>
      <c r="I69" s="92"/>
    </row>
    <row r="70" spans="1:9" ht="12" customHeight="1">
      <c r="A70" s="186"/>
      <c r="B70" s="186"/>
      <c r="C70" s="186"/>
      <c r="D70" s="186"/>
      <c r="E70" s="186"/>
      <c r="F70" s="185"/>
      <c r="G70" s="30"/>
      <c r="H70" s="30"/>
      <c r="I70" s="92"/>
    </row>
    <row r="71" spans="1:9" ht="12" customHeight="1">
      <c r="A71" s="186"/>
      <c r="B71" s="186"/>
      <c r="C71" s="186"/>
      <c r="D71" s="186"/>
      <c r="E71" s="186"/>
      <c r="F71" s="185"/>
      <c r="G71" s="30"/>
      <c r="H71" s="30"/>
      <c r="I71" s="92"/>
    </row>
    <row r="72" spans="1:9" ht="12" customHeight="1">
      <c r="A72" s="186"/>
      <c r="B72" s="186"/>
      <c r="C72" s="186"/>
      <c r="D72" s="186"/>
      <c r="E72" s="186"/>
      <c r="F72" s="185"/>
      <c r="G72" s="30"/>
      <c r="H72" s="30"/>
      <c r="I72" s="92"/>
    </row>
    <row r="73" spans="1:9" ht="12" customHeight="1">
      <c r="A73" s="186"/>
      <c r="B73" s="186"/>
      <c r="C73" s="186"/>
      <c r="D73" s="186"/>
      <c r="E73" s="186"/>
      <c r="F73" s="185"/>
      <c r="G73" s="30"/>
      <c r="H73" s="30"/>
      <c r="I73" s="92"/>
    </row>
    <row r="74" spans="1:9" ht="12" customHeight="1">
      <c r="A74" s="186"/>
      <c r="B74" s="186"/>
      <c r="C74" s="186"/>
      <c r="D74" s="186"/>
      <c r="E74" s="186"/>
      <c r="F74" s="185"/>
      <c r="G74" s="30"/>
      <c r="H74" s="30"/>
      <c r="I74" s="92"/>
    </row>
    <row r="75" spans="1:9" ht="12" customHeight="1">
      <c r="A75" s="186"/>
      <c r="B75" s="186"/>
      <c r="C75" s="186"/>
      <c r="D75" s="186"/>
      <c r="E75" s="186"/>
      <c r="F75" s="185"/>
      <c r="G75" s="30"/>
      <c r="H75" s="30"/>
      <c r="I75" s="92"/>
    </row>
    <row r="76" spans="1:9" ht="12" customHeight="1">
      <c r="A76" s="186"/>
      <c r="B76" s="186"/>
      <c r="C76" s="186"/>
      <c r="D76" s="186"/>
      <c r="E76" s="186"/>
      <c r="F76" s="185"/>
      <c r="G76" s="30"/>
      <c r="H76" s="30"/>
      <c r="I76" s="92"/>
    </row>
    <row r="77" spans="1:9" ht="12" customHeight="1">
      <c r="A77" s="186"/>
      <c r="B77" s="186"/>
      <c r="C77" s="186"/>
      <c r="D77" s="186"/>
      <c r="E77" s="186"/>
      <c r="F77" s="185"/>
      <c r="G77" s="30"/>
      <c r="H77" s="30"/>
      <c r="I77" s="92"/>
    </row>
    <row r="78" spans="1:9" ht="12" customHeight="1">
      <c r="A78" s="186"/>
      <c r="B78" s="186"/>
      <c r="C78" s="186"/>
      <c r="D78" s="186"/>
      <c r="E78" s="186"/>
      <c r="F78" s="185"/>
      <c r="G78" s="30"/>
      <c r="H78" s="30"/>
      <c r="I78" s="92"/>
    </row>
    <row r="79" spans="1:9" ht="12" customHeight="1">
      <c r="A79" s="186"/>
      <c r="B79" s="186"/>
      <c r="C79" s="186"/>
      <c r="D79" s="186"/>
      <c r="E79" s="186"/>
      <c r="F79" s="185"/>
      <c r="G79" s="30"/>
      <c r="H79" s="30"/>
      <c r="I79" s="92"/>
    </row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31" orientation="portrait" horizontalDpi="300" verticalDpi="300" r:id="rId1"/>
  <headerFooter alignWithMargins="0">
    <oddHeader>&amp;CC2.&amp;P</oddHeader>
    <oddFooter>&amp;L&amp;8 1109 (ENG_ACES 03/2024)</oddFooter>
  </headerFooter>
  <rowBreaks count="1" manualBreakCount="1">
    <brk id="65" max="6553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249977111117893"/>
  </sheetPr>
  <dimension ref="A2:F62"/>
  <sheetViews>
    <sheetView showZeros="0" tabSelected="1" view="pageLayout" zoomScaleNormal="75" zoomScaleSheetLayoutView="75" workbookViewId="0">
      <selection activeCell="C5" sqref="C5"/>
    </sheetView>
  </sheetViews>
  <sheetFormatPr defaultRowHeight="12.75"/>
  <cols>
    <col min="1" max="1" width="21.28515625" style="148" customWidth="1"/>
    <col min="2" max="2" width="9.5703125" style="148" customWidth="1"/>
    <col min="3" max="3" width="31.28515625" style="148" customWidth="1"/>
    <col min="4" max="4" width="3.28515625" style="148" customWidth="1"/>
    <col min="5" max="5" width="23.7109375" style="149" customWidth="1"/>
    <col min="6" max="6" width="12.7109375" style="148" bestFit="1" customWidth="1"/>
    <col min="7" max="253" width="9.28515625" style="148"/>
    <col min="254" max="254" width="24.7109375" style="148" customWidth="1"/>
    <col min="255" max="257" width="9.28515625" style="148"/>
    <col min="258" max="258" width="17.5703125" style="148" customWidth="1"/>
    <col min="259" max="259" width="4.28515625" style="148" customWidth="1"/>
    <col min="260" max="260" width="16.7109375" style="148" customWidth="1"/>
    <col min="261" max="261" width="12" style="148" bestFit="1" customWidth="1"/>
    <col min="262" max="509" width="9.28515625" style="148"/>
    <col min="510" max="510" width="24.7109375" style="148" customWidth="1"/>
    <col min="511" max="513" width="9.28515625" style="148"/>
    <col min="514" max="514" width="17.5703125" style="148" customWidth="1"/>
    <col min="515" max="515" width="4.28515625" style="148" customWidth="1"/>
    <col min="516" max="516" width="16.7109375" style="148" customWidth="1"/>
    <col min="517" max="517" width="12" style="148" bestFit="1" customWidth="1"/>
    <col min="518" max="765" width="9.28515625" style="148"/>
    <col min="766" max="766" width="24.7109375" style="148" customWidth="1"/>
    <col min="767" max="769" width="9.28515625" style="148"/>
    <col min="770" max="770" width="17.5703125" style="148" customWidth="1"/>
    <col min="771" max="771" width="4.28515625" style="148" customWidth="1"/>
    <col min="772" max="772" width="16.7109375" style="148" customWidth="1"/>
    <col min="773" max="773" width="12" style="148" bestFit="1" customWidth="1"/>
    <col min="774" max="1021" width="9.28515625" style="148"/>
    <col min="1022" max="1022" width="24.7109375" style="148" customWidth="1"/>
    <col min="1023" max="1025" width="9.28515625" style="148"/>
    <col min="1026" max="1026" width="17.5703125" style="148" customWidth="1"/>
    <col min="1027" max="1027" width="4.28515625" style="148" customWidth="1"/>
    <col min="1028" max="1028" width="16.7109375" style="148" customWidth="1"/>
    <col min="1029" max="1029" width="12" style="148" bestFit="1" customWidth="1"/>
    <col min="1030" max="1277" width="9.28515625" style="148"/>
    <col min="1278" max="1278" width="24.7109375" style="148" customWidth="1"/>
    <col min="1279" max="1281" width="9.28515625" style="148"/>
    <col min="1282" max="1282" width="17.5703125" style="148" customWidth="1"/>
    <col min="1283" max="1283" width="4.28515625" style="148" customWidth="1"/>
    <col min="1284" max="1284" width="16.7109375" style="148" customWidth="1"/>
    <col min="1285" max="1285" width="12" style="148" bestFit="1" customWidth="1"/>
    <col min="1286" max="1533" width="9.28515625" style="148"/>
    <col min="1534" max="1534" width="24.7109375" style="148" customWidth="1"/>
    <col min="1535" max="1537" width="9.28515625" style="148"/>
    <col min="1538" max="1538" width="17.5703125" style="148" customWidth="1"/>
    <col min="1539" max="1539" width="4.28515625" style="148" customWidth="1"/>
    <col min="1540" max="1540" width="16.7109375" style="148" customWidth="1"/>
    <col min="1541" max="1541" width="12" style="148" bestFit="1" customWidth="1"/>
    <col min="1542" max="1789" width="9.28515625" style="148"/>
    <col min="1790" max="1790" width="24.7109375" style="148" customWidth="1"/>
    <col min="1791" max="1793" width="9.28515625" style="148"/>
    <col min="1794" max="1794" width="17.5703125" style="148" customWidth="1"/>
    <col min="1795" max="1795" width="4.28515625" style="148" customWidth="1"/>
    <col min="1796" max="1796" width="16.7109375" style="148" customWidth="1"/>
    <col min="1797" max="1797" width="12" style="148" bestFit="1" customWidth="1"/>
    <col min="1798" max="2045" width="9.28515625" style="148"/>
    <col min="2046" max="2046" width="24.7109375" style="148" customWidth="1"/>
    <col min="2047" max="2049" width="9.28515625" style="148"/>
    <col min="2050" max="2050" width="17.5703125" style="148" customWidth="1"/>
    <col min="2051" max="2051" width="4.28515625" style="148" customWidth="1"/>
    <col min="2052" max="2052" width="16.7109375" style="148" customWidth="1"/>
    <col min="2053" max="2053" width="12" style="148" bestFit="1" customWidth="1"/>
    <col min="2054" max="2301" width="9.28515625" style="148"/>
    <col min="2302" max="2302" width="24.7109375" style="148" customWidth="1"/>
    <col min="2303" max="2305" width="9.28515625" style="148"/>
    <col min="2306" max="2306" width="17.5703125" style="148" customWidth="1"/>
    <col min="2307" max="2307" width="4.28515625" style="148" customWidth="1"/>
    <col min="2308" max="2308" width="16.7109375" style="148" customWidth="1"/>
    <col min="2309" max="2309" width="12" style="148" bestFit="1" customWidth="1"/>
    <col min="2310" max="2557" width="9.28515625" style="148"/>
    <col min="2558" max="2558" width="24.7109375" style="148" customWidth="1"/>
    <col min="2559" max="2561" width="9.28515625" style="148"/>
    <col min="2562" max="2562" width="17.5703125" style="148" customWidth="1"/>
    <col min="2563" max="2563" width="4.28515625" style="148" customWidth="1"/>
    <col min="2564" max="2564" width="16.7109375" style="148" customWidth="1"/>
    <col min="2565" max="2565" width="12" style="148" bestFit="1" customWidth="1"/>
    <col min="2566" max="2813" width="9.28515625" style="148"/>
    <col min="2814" max="2814" width="24.7109375" style="148" customWidth="1"/>
    <col min="2815" max="2817" width="9.28515625" style="148"/>
    <col min="2818" max="2818" width="17.5703125" style="148" customWidth="1"/>
    <col min="2819" max="2819" width="4.28515625" style="148" customWidth="1"/>
    <col min="2820" max="2820" width="16.7109375" style="148" customWidth="1"/>
    <col min="2821" max="2821" width="12" style="148" bestFit="1" customWidth="1"/>
    <col min="2822" max="3069" width="9.28515625" style="148"/>
    <col min="3070" max="3070" width="24.7109375" style="148" customWidth="1"/>
    <col min="3071" max="3073" width="9.28515625" style="148"/>
    <col min="3074" max="3074" width="17.5703125" style="148" customWidth="1"/>
    <col min="3075" max="3075" width="4.28515625" style="148" customWidth="1"/>
    <col min="3076" max="3076" width="16.7109375" style="148" customWidth="1"/>
    <col min="3077" max="3077" width="12" style="148" bestFit="1" customWidth="1"/>
    <col min="3078" max="3325" width="9.28515625" style="148"/>
    <col min="3326" max="3326" width="24.7109375" style="148" customWidth="1"/>
    <col min="3327" max="3329" width="9.28515625" style="148"/>
    <col min="3330" max="3330" width="17.5703125" style="148" customWidth="1"/>
    <col min="3331" max="3331" width="4.28515625" style="148" customWidth="1"/>
    <col min="3332" max="3332" width="16.7109375" style="148" customWidth="1"/>
    <col min="3333" max="3333" width="12" style="148" bestFit="1" customWidth="1"/>
    <col min="3334" max="3581" width="9.28515625" style="148"/>
    <col min="3582" max="3582" width="24.7109375" style="148" customWidth="1"/>
    <col min="3583" max="3585" width="9.28515625" style="148"/>
    <col min="3586" max="3586" width="17.5703125" style="148" customWidth="1"/>
    <col min="3587" max="3587" width="4.28515625" style="148" customWidth="1"/>
    <col min="3588" max="3588" width="16.7109375" style="148" customWidth="1"/>
    <col min="3589" max="3589" width="12" style="148" bestFit="1" customWidth="1"/>
    <col min="3590" max="3837" width="9.28515625" style="148"/>
    <col min="3838" max="3838" width="24.7109375" style="148" customWidth="1"/>
    <col min="3839" max="3841" width="9.28515625" style="148"/>
    <col min="3842" max="3842" width="17.5703125" style="148" customWidth="1"/>
    <col min="3843" max="3843" width="4.28515625" style="148" customWidth="1"/>
    <col min="3844" max="3844" width="16.7109375" style="148" customWidth="1"/>
    <col min="3845" max="3845" width="12" style="148" bestFit="1" customWidth="1"/>
    <col min="3846" max="4093" width="9.28515625" style="148"/>
    <col min="4094" max="4094" width="24.7109375" style="148" customWidth="1"/>
    <col min="4095" max="4097" width="9.28515625" style="148"/>
    <col min="4098" max="4098" width="17.5703125" style="148" customWidth="1"/>
    <col min="4099" max="4099" width="4.28515625" style="148" customWidth="1"/>
    <col min="4100" max="4100" width="16.7109375" style="148" customWidth="1"/>
    <col min="4101" max="4101" width="12" style="148" bestFit="1" customWidth="1"/>
    <col min="4102" max="4349" width="9.28515625" style="148"/>
    <col min="4350" max="4350" width="24.7109375" style="148" customWidth="1"/>
    <col min="4351" max="4353" width="9.28515625" style="148"/>
    <col min="4354" max="4354" width="17.5703125" style="148" customWidth="1"/>
    <col min="4355" max="4355" width="4.28515625" style="148" customWidth="1"/>
    <col min="4356" max="4356" width="16.7109375" style="148" customWidth="1"/>
    <col min="4357" max="4357" width="12" style="148" bestFit="1" customWidth="1"/>
    <col min="4358" max="4605" width="9.28515625" style="148"/>
    <col min="4606" max="4606" width="24.7109375" style="148" customWidth="1"/>
    <col min="4607" max="4609" width="9.28515625" style="148"/>
    <col min="4610" max="4610" width="17.5703125" style="148" customWidth="1"/>
    <col min="4611" max="4611" width="4.28515625" style="148" customWidth="1"/>
    <col min="4612" max="4612" width="16.7109375" style="148" customWidth="1"/>
    <col min="4613" max="4613" width="12" style="148" bestFit="1" customWidth="1"/>
    <col min="4614" max="4861" width="9.28515625" style="148"/>
    <col min="4862" max="4862" width="24.7109375" style="148" customWidth="1"/>
    <col min="4863" max="4865" width="9.28515625" style="148"/>
    <col min="4866" max="4866" width="17.5703125" style="148" customWidth="1"/>
    <col min="4867" max="4867" width="4.28515625" style="148" customWidth="1"/>
    <col min="4868" max="4868" width="16.7109375" style="148" customWidth="1"/>
    <col min="4869" max="4869" width="12" style="148" bestFit="1" customWidth="1"/>
    <col min="4870" max="5117" width="9.28515625" style="148"/>
    <col min="5118" max="5118" width="24.7109375" style="148" customWidth="1"/>
    <col min="5119" max="5121" width="9.28515625" style="148"/>
    <col min="5122" max="5122" width="17.5703125" style="148" customWidth="1"/>
    <col min="5123" max="5123" width="4.28515625" style="148" customWidth="1"/>
    <col min="5124" max="5124" width="16.7109375" style="148" customWidth="1"/>
    <col min="5125" max="5125" width="12" style="148" bestFit="1" customWidth="1"/>
    <col min="5126" max="5373" width="9.28515625" style="148"/>
    <col min="5374" max="5374" width="24.7109375" style="148" customWidth="1"/>
    <col min="5375" max="5377" width="9.28515625" style="148"/>
    <col min="5378" max="5378" width="17.5703125" style="148" customWidth="1"/>
    <col min="5379" max="5379" width="4.28515625" style="148" customWidth="1"/>
    <col min="5380" max="5380" width="16.7109375" style="148" customWidth="1"/>
    <col min="5381" max="5381" width="12" style="148" bestFit="1" customWidth="1"/>
    <col min="5382" max="5629" width="9.28515625" style="148"/>
    <col min="5630" max="5630" width="24.7109375" style="148" customWidth="1"/>
    <col min="5631" max="5633" width="9.28515625" style="148"/>
    <col min="5634" max="5634" width="17.5703125" style="148" customWidth="1"/>
    <col min="5635" max="5635" width="4.28515625" style="148" customWidth="1"/>
    <col min="5636" max="5636" width="16.7109375" style="148" customWidth="1"/>
    <col min="5637" max="5637" width="12" style="148" bestFit="1" customWidth="1"/>
    <col min="5638" max="5885" width="9.28515625" style="148"/>
    <col min="5886" max="5886" width="24.7109375" style="148" customWidth="1"/>
    <col min="5887" max="5889" width="9.28515625" style="148"/>
    <col min="5890" max="5890" width="17.5703125" style="148" customWidth="1"/>
    <col min="5891" max="5891" width="4.28515625" style="148" customWidth="1"/>
    <col min="5892" max="5892" width="16.7109375" style="148" customWidth="1"/>
    <col min="5893" max="5893" width="12" style="148" bestFit="1" customWidth="1"/>
    <col min="5894" max="6141" width="9.28515625" style="148"/>
    <col min="6142" max="6142" width="24.7109375" style="148" customWidth="1"/>
    <col min="6143" max="6145" width="9.28515625" style="148"/>
    <col min="6146" max="6146" width="17.5703125" style="148" customWidth="1"/>
    <col min="6147" max="6147" width="4.28515625" style="148" customWidth="1"/>
    <col min="6148" max="6148" width="16.7109375" style="148" customWidth="1"/>
    <col min="6149" max="6149" width="12" style="148" bestFit="1" customWidth="1"/>
    <col min="6150" max="6397" width="9.28515625" style="148"/>
    <col min="6398" max="6398" width="24.7109375" style="148" customWidth="1"/>
    <col min="6399" max="6401" width="9.28515625" style="148"/>
    <col min="6402" max="6402" width="17.5703125" style="148" customWidth="1"/>
    <col min="6403" max="6403" width="4.28515625" style="148" customWidth="1"/>
    <col min="6404" max="6404" width="16.7109375" style="148" customWidth="1"/>
    <col min="6405" max="6405" width="12" style="148" bestFit="1" customWidth="1"/>
    <col min="6406" max="6653" width="9.28515625" style="148"/>
    <col min="6654" max="6654" width="24.7109375" style="148" customWidth="1"/>
    <col min="6655" max="6657" width="9.28515625" style="148"/>
    <col min="6658" max="6658" width="17.5703125" style="148" customWidth="1"/>
    <col min="6659" max="6659" width="4.28515625" style="148" customWidth="1"/>
    <col min="6660" max="6660" width="16.7109375" style="148" customWidth="1"/>
    <col min="6661" max="6661" width="12" style="148" bestFit="1" customWidth="1"/>
    <col min="6662" max="6909" width="9.28515625" style="148"/>
    <col min="6910" max="6910" width="24.7109375" style="148" customWidth="1"/>
    <col min="6911" max="6913" width="9.28515625" style="148"/>
    <col min="6914" max="6914" width="17.5703125" style="148" customWidth="1"/>
    <col min="6915" max="6915" width="4.28515625" style="148" customWidth="1"/>
    <col min="6916" max="6916" width="16.7109375" style="148" customWidth="1"/>
    <col min="6917" max="6917" width="12" style="148" bestFit="1" customWidth="1"/>
    <col min="6918" max="7165" width="9.28515625" style="148"/>
    <col min="7166" max="7166" width="24.7109375" style="148" customWidth="1"/>
    <col min="7167" max="7169" width="9.28515625" style="148"/>
    <col min="7170" max="7170" width="17.5703125" style="148" customWidth="1"/>
    <col min="7171" max="7171" width="4.28515625" style="148" customWidth="1"/>
    <col min="7172" max="7172" width="16.7109375" style="148" customWidth="1"/>
    <col min="7173" max="7173" width="12" style="148" bestFit="1" customWidth="1"/>
    <col min="7174" max="7421" width="9.28515625" style="148"/>
    <col min="7422" max="7422" width="24.7109375" style="148" customWidth="1"/>
    <col min="7423" max="7425" width="9.28515625" style="148"/>
    <col min="7426" max="7426" width="17.5703125" style="148" customWidth="1"/>
    <col min="7427" max="7427" width="4.28515625" style="148" customWidth="1"/>
    <col min="7428" max="7428" width="16.7109375" style="148" customWidth="1"/>
    <col min="7429" max="7429" width="12" style="148" bestFit="1" customWidth="1"/>
    <col min="7430" max="7677" width="9.28515625" style="148"/>
    <col min="7678" max="7678" width="24.7109375" style="148" customWidth="1"/>
    <col min="7679" max="7681" width="9.28515625" style="148"/>
    <col min="7682" max="7682" width="17.5703125" style="148" customWidth="1"/>
    <col min="7683" max="7683" width="4.28515625" style="148" customWidth="1"/>
    <col min="7684" max="7684" width="16.7109375" style="148" customWidth="1"/>
    <col min="7685" max="7685" width="12" style="148" bestFit="1" customWidth="1"/>
    <col min="7686" max="7933" width="9.28515625" style="148"/>
    <col min="7934" max="7934" width="24.7109375" style="148" customWidth="1"/>
    <col min="7935" max="7937" width="9.28515625" style="148"/>
    <col min="7938" max="7938" width="17.5703125" style="148" customWidth="1"/>
    <col min="7939" max="7939" width="4.28515625" style="148" customWidth="1"/>
    <col min="7940" max="7940" width="16.7109375" style="148" customWidth="1"/>
    <col min="7941" max="7941" width="12" style="148" bestFit="1" customWidth="1"/>
    <col min="7942" max="8189" width="9.28515625" style="148"/>
    <col min="8190" max="8190" width="24.7109375" style="148" customWidth="1"/>
    <col min="8191" max="8193" width="9.28515625" style="148"/>
    <col min="8194" max="8194" width="17.5703125" style="148" customWidth="1"/>
    <col min="8195" max="8195" width="4.28515625" style="148" customWidth="1"/>
    <col min="8196" max="8196" width="16.7109375" style="148" customWidth="1"/>
    <col min="8197" max="8197" width="12" style="148" bestFit="1" customWidth="1"/>
    <col min="8198" max="8445" width="9.28515625" style="148"/>
    <col min="8446" max="8446" width="24.7109375" style="148" customWidth="1"/>
    <col min="8447" max="8449" width="9.28515625" style="148"/>
    <col min="8450" max="8450" width="17.5703125" style="148" customWidth="1"/>
    <col min="8451" max="8451" width="4.28515625" style="148" customWidth="1"/>
    <col min="8452" max="8452" width="16.7109375" style="148" customWidth="1"/>
    <col min="8453" max="8453" width="12" style="148" bestFit="1" customWidth="1"/>
    <col min="8454" max="8701" width="9.28515625" style="148"/>
    <col min="8702" max="8702" width="24.7109375" style="148" customWidth="1"/>
    <col min="8703" max="8705" width="9.28515625" style="148"/>
    <col min="8706" max="8706" width="17.5703125" style="148" customWidth="1"/>
    <col min="8707" max="8707" width="4.28515625" style="148" customWidth="1"/>
    <col min="8708" max="8708" width="16.7109375" style="148" customWidth="1"/>
    <col min="8709" max="8709" width="12" style="148" bestFit="1" customWidth="1"/>
    <col min="8710" max="8957" width="9.28515625" style="148"/>
    <col min="8958" max="8958" width="24.7109375" style="148" customWidth="1"/>
    <col min="8959" max="8961" width="9.28515625" style="148"/>
    <col min="8962" max="8962" width="17.5703125" style="148" customWidth="1"/>
    <col min="8963" max="8963" width="4.28515625" style="148" customWidth="1"/>
    <col min="8964" max="8964" width="16.7109375" style="148" customWidth="1"/>
    <col min="8965" max="8965" width="12" style="148" bestFit="1" customWidth="1"/>
    <col min="8966" max="9213" width="9.28515625" style="148"/>
    <col min="9214" max="9214" width="24.7109375" style="148" customWidth="1"/>
    <col min="9215" max="9217" width="9.28515625" style="148"/>
    <col min="9218" max="9218" width="17.5703125" style="148" customWidth="1"/>
    <col min="9219" max="9219" width="4.28515625" style="148" customWidth="1"/>
    <col min="9220" max="9220" width="16.7109375" style="148" customWidth="1"/>
    <col min="9221" max="9221" width="12" style="148" bestFit="1" customWidth="1"/>
    <col min="9222" max="9469" width="9.28515625" style="148"/>
    <col min="9470" max="9470" width="24.7109375" style="148" customWidth="1"/>
    <col min="9471" max="9473" width="9.28515625" style="148"/>
    <col min="9474" max="9474" width="17.5703125" style="148" customWidth="1"/>
    <col min="9475" max="9475" width="4.28515625" style="148" customWidth="1"/>
    <col min="9476" max="9476" width="16.7109375" style="148" customWidth="1"/>
    <col min="9477" max="9477" width="12" style="148" bestFit="1" customWidth="1"/>
    <col min="9478" max="9725" width="9.28515625" style="148"/>
    <col min="9726" max="9726" width="24.7109375" style="148" customWidth="1"/>
    <col min="9727" max="9729" width="9.28515625" style="148"/>
    <col min="9730" max="9730" width="17.5703125" style="148" customWidth="1"/>
    <col min="9731" max="9731" width="4.28515625" style="148" customWidth="1"/>
    <col min="9732" max="9732" width="16.7109375" style="148" customWidth="1"/>
    <col min="9733" max="9733" width="12" style="148" bestFit="1" customWidth="1"/>
    <col min="9734" max="9981" width="9.28515625" style="148"/>
    <col min="9982" max="9982" width="24.7109375" style="148" customWidth="1"/>
    <col min="9983" max="9985" width="9.28515625" style="148"/>
    <col min="9986" max="9986" width="17.5703125" style="148" customWidth="1"/>
    <col min="9987" max="9987" width="4.28515625" style="148" customWidth="1"/>
    <col min="9988" max="9988" width="16.7109375" style="148" customWidth="1"/>
    <col min="9989" max="9989" width="12" style="148" bestFit="1" customWidth="1"/>
    <col min="9990" max="10237" width="9.28515625" style="148"/>
    <col min="10238" max="10238" width="24.7109375" style="148" customWidth="1"/>
    <col min="10239" max="10241" width="9.28515625" style="148"/>
    <col min="10242" max="10242" width="17.5703125" style="148" customWidth="1"/>
    <col min="10243" max="10243" width="4.28515625" style="148" customWidth="1"/>
    <col min="10244" max="10244" width="16.7109375" style="148" customWidth="1"/>
    <col min="10245" max="10245" width="12" style="148" bestFit="1" customWidth="1"/>
    <col min="10246" max="10493" width="9.28515625" style="148"/>
    <col min="10494" max="10494" width="24.7109375" style="148" customWidth="1"/>
    <col min="10495" max="10497" width="9.28515625" style="148"/>
    <col min="10498" max="10498" width="17.5703125" style="148" customWidth="1"/>
    <col min="10499" max="10499" width="4.28515625" style="148" customWidth="1"/>
    <col min="10500" max="10500" width="16.7109375" style="148" customWidth="1"/>
    <col min="10501" max="10501" width="12" style="148" bestFit="1" customWidth="1"/>
    <col min="10502" max="10749" width="9.28515625" style="148"/>
    <col min="10750" max="10750" width="24.7109375" style="148" customWidth="1"/>
    <col min="10751" max="10753" width="9.28515625" style="148"/>
    <col min="10754" max="10754" width="17.5703125" style="148" customWidth="1"/>
    <col min="10755" max="10755" width="4.28515625" style="148" customWidth="1"/>
    <col min="10756" max="10756" width="16.7109375" style="148" customWidth="1"/>
    <col min="10757" max="10757" width="12" style="148" bestFit="1" customWidth="1"/>
    <col min="10758" max="11005" width="9.28515625" style="148"/>
    <col min="11006" max="11006" width="24.7109375" style="148" customWidth="1"/>
    <col min="11007" max="11009" width="9.28515625" style="148"/>
    <col min="11010" max="11010" width="17.5703125" style="148" customWidth="1"/>
    <col min="11011" max="11011" width="4.28515625" style="148" customWidth="1"/>
    <col min="11012" max="11012" width="16.7109375" style="148" customWidth="1"/>
    <col min="11013" max="11013" width="12" style="148" bestFit="1" customWidth="1"/>
    <col min="11014" max="11261" width="9.28515625" style="148"/>
    <col min="11262" max="11262" width="24.7109375" style="148" customWidth="1"/>
    <col min="11263" max="11265" width="9.28515625" style="148"/>
    <col min="11266" max="11266" width="17.5703125" style="148" customWidth="1"/>
    <col min="11267" max="11267" width="4.28515625" style="148" customWidth="1"/>
    <col min="11268" max="11268" width="16.7109375" style="148" customWidth="1"/>
    <col min="11269" max="11269" width="12" style="148" bestFit="1" customWidth="1"/>
    <col min="11270" max="11517" width="9.28515625" style="148"/>
    <col min="11518" max="11518" width="24.7109375" style="148" customWidth="1"/>
    <col min="11519" max="11521" width="9.28515625" style="148"/>
    <col min="11522" max="11522" width="17.5703125" style="148" customWidth="1"/>
    <col min="11523" max="11523" width="4.28515625" style="148" customWidth="1"/>
    <col min="11524" max="11524" width="16.7109375" style="148" customWidth="1"/>
    <col min="11525" max="11525" width="12" style="148" bestFit="1" customWidth="1"/>
    <col min="11526" max="11773" width="9.28515625" style="148"/>
    <col min="11774" max="11774" width="24.7109375" style="148" customWidth="1"/>
    <col min="11775" max="11777" width="9.28515625" style="148"/>
    <col min="11778" max="11778" width="17.5703125" style="148" customWidth="1"/>
    <col min="11779" max="11779" width="4.28515625" style="148" customWidth="1"/>
    <col min="11780" max="11780" width="16.7109375" style="148" customWidth="1"/>
    <col min="11781" max="11781" width="12" style="148" bestFit="1" customWidth="1"/>
    <col min="11782" max="12029" width="9.28515625" style="148"/>
    <col min="12030" max="12030" width="24.7109375" style="148" customWidth="1"/>
    <col min="12031" max="12033" width="9.28515625" style="148"/>
    <col min="12034" max="12034" width="17.5703125" style="148" customWidth="1"/>
    <col min="12035" max="12035" width="4.28515625" style="148" customWidth="1"/>
    <col min="12036" max="12036" width="16.7109375" style="148" customWidth="1"/>
    <col min="12037" max="12037" width="12" style="148" bestFit="1" customWidth="1"/>
    <col min="12038" max="12285" width="9.28515625" style="148"/>
    <col min="12286" max="12286" width="24.7109375" style="148" customWidth="1"/>
    <col min="12287" max="12289" width="9.28515625" style="148"/>
    <col min="12290" max="12290" width="17.5703125" style="148" customWidth="1"/>
    <col min="12291" max="12291" width="4.28515625" style="148" customWidth="1"/>
    <col min="12292" max="12292" width="16.7109375" style="148" customWidth="1"/>
    <col min="12293" max="12293" width="12" style="148" bestFit="1" customWidth="1"/>
    <col min="12294" max="12541" width="9.28515625" style="148"/>
    <col min="12542" max="12542" width="24.7109375" style="148" customWidth="1"/>
    <col min="12543" max="12545" width="9.28515625" style="148"/>
    <col min="12546" max="12546" width="17.5703125" style="148" customWidth="1"/>
    <col min="12547" max="12547" width="4.28515625" style="148" customWidth="1"/>
    <col min="12548" max="12548" width="16.7109375" style="148" customWidth="1"/>
    <col min="12549" max="12549" width="12" style="148" bestFit="1" customWidth="1"/>
    <col min="12550" max="12797" width="9.28515625" style="148"/>
    <col min="12798" max="12798" width="24.7109375" style="148" customWidth="1"/>
    <col min="12799" max="12801" width="9.28515625" style="148"/>
    <col min="12802" max="12802" width="17.5703125" style="148" customWidth="1"/>
    <col min="12803" max="12803" width="4.28515625" style="148" customWidth="1"/>
    <col min="12804" max="12804" width="16.7109375" style="148" customWidth="1"/>
    <col min="12805" max="12805" width="12" style="148" bestFit="1" customWidth="1"/>
    <col min="12806" max="13053" width="9.28515625" style="148"/>
    <col min="13054" max="13054" width="24.7109375" style="148" customWidth="1"/>
    <col min="13055" max="13057" width="9.28515625" style="148"/>
    <col min="13058" max="13058" width="17.5703125" style="148" customWidth="1"/>
    <col min="13059" max="13059" width="4.28515625" style="148" customWidth="1"/>
    <col min="13060" max="13060" width="16.7109375" style="148" customWidth="1"/>
    <col min="13061" max="13061" width="12" style="148" bestFit="1" customWidth="1"/>
    <col min="13062" max="13309" width="9.28515625" style="148"/>
    <col min="13310" max="13310" width="24.7109375" style="148" customWidth="1"/>
    <col min="13311" max="13313" width="9.28515625" style="148"/>
    <col min="13314" max="13314" width="17.5703125" style="148" customWidth="1"/>
    <col min="13315" max="13315" width="4.28515625" style="148" customWidth="1"/>
    <col min="13316" max="13316" width="16.7109375" style="148" customWidth="1"/>
    <col min="13317" max="13317" width="12" style="148" bestFit="1" customWidth="1"/>
    <col min="13318" max="13565" width="9.28515625" style="148"/>
    <col min="13566" max="13566" width="24.7109375" style="148" customWidth="1"/>
    <col min="13567" max="13569" width="9.28515625" style="148"/>
    <col min="13570" max="13570" width="17.5703125" style="148" customWidth="1"/>
    <col min="13571" max="13571" width="4.28515625" style="148" customWidth="1"/>
    <col min="13572" max="13572" width="16.7109375" style="148" customWidth="1"/>
    <col min="13573" max="13573" width="12" style="148" bestFit="1" customWidth="1"/>
    <col min="13574" max="13821" width="9.28515625" style="148"/>
    <col min="13822" max="13822" width="24.7109375" style="148" customWidth="1"/>
    <col min="13823" max="13825" width="9.28515625" style="148"/>
    <col min="13826" max="13826" width="17.5703125" style="148" customWidth="1"/>
    <col min="13827" max="13827" width="4.28515625" style="148" customWidth="1"/>
    <col min="13828" max="13828" width="16.7109375" style="148" customWidth="1"/>
    <col min="13829" max="13829" width="12" style="148" bestFit="1" customWidth="1"/>
    <col min="13830" max="14077" width="9.28515625" style="148"/>
    <col min="14078" max="14078" width="24.7109375" style="148" customWidth="1"/>
    <col min="14079" max="14081" width="9.28515625" style="148"/>
    <col min="14082" max="14082" width="17.5703125" style="148" customWidth="1"/>
    <col min="14083" max="14083" width="4.28515625" style="148" customWidth="1"/>
    <col min="14084" max="14084" width="16.7109375" style="148" customWidth="1"/>
    <col min="14085" max="14085" width="12" style="148" bestFit="1" customWidth="1"/>
    <col min="14086" max="14333" width="9.28515625" style="148"/>
    <col min="14334" max="14334" width="24.7109375" style="148" customWidth="1"/>
    <col min="14335" max="14337" width="9.28515625" style="148"/>
    <col min="14338" max="14338" width="17.5703125" style="148" customWidth="1"/>
    <col min="14339" max="14339" width="4.28515625" style="148" customWidth="1"/>
    <col min="14340" max="14340" width="16.7109375" style="148" customWidth="1"/>
    <col min="14341" max="14341" width="12" style="148" bestFit="1" customWidth="1"/>
    <col min="14342" max="14589" width="9.28515625" style="148"/>
    <col min="14590" max="14590" width="24.7109375" style="148" customWidth="1"/>
    <col min="14591" max="14593" width="9.28515625" style="148"/>
    <col min="14594" max="14594" width="17.5703125" style="148" customWidth="1"/>
    <col min="14595" max="14595" width="4.28515625" style="148" customWidth="1"/>
    <col min="14596" max="14596" width="16.7109375" style="148" customWidth="1"/>
    <col min="14597" max="14597" width="12" style="148" bestFit="1" customWidth="1"/>
    <col min="14598" max="14845" width="9.28515625" style="148"/>
    <col min="14846" max="14846" width="24.7109375" style="148" customWidth="1"/>
    <col min="14847" max="14849" width="9.28515625" style="148"/>
    <col min="14850" max="14850" width="17.5703125" style="148" customWidth="1"/>
    <col min="14851" max="14851" width="4.28515625" style="148" customWidth="1"/>
    <col min="14852" max="14852" width="16.7109375" style="148" customWidth="1"/>
    <col min="14853" max="14853" width="12" style="148" bestFit="1" customWidth="1"/>
    <col min="14854" max="15101" width="9.28515625" style="148"/>
    <col min="15102" max="15102" width="24.7109375" style="148" customWidth="1"/>
    <col min="15103" max="15105" width="9.28515625" style="148"/>
    <col min="15106" max="15106" width="17.5703125" style="148" customWidth="1"/>
    <col min="15107" max="15107" width="4.28515625" style="148" customWidth="1"/>
    <col min="15108" max="15108" width="16.7109375" style="148" customWidth="1"/>
    <col min="15109" max="15109" width="12" style="148" bestFit="1" customWidth="1"/>
    <col min="15110" max="15357" width="9.28515625" style="148"/>
    <col min="15358" max="15358" width="24.7109375" style="148" customWidth="1"/>
    <col min="15359" max="15361" width="9.28515625" style="148"/>
    <col min="15362" max="15362" width="17.5703125" style="148" customWidth="1"/>
    <col min="15363" max="15363" width="4.28515625" style="148" customWidth="1"/>
    <col min="15364" max="15364" width="16.7109375" style="148" customWidth="1"/>
    <col min="15365" max="15365" width="12" style="148" bestFit="1" customWidth="1"/>
    <col min="15366" max="15613" width="9.28515625" style="148"/>
    <col min="15614" max="15614" width="24.7109375" style="148" customWidth="1"/>
    <col min="15615" max="15617" width="9.28515625" style="148"/>
    <col min="15618" max="15618" width="17.5703125" style="148" customWidth="1"/>
    <col min="15619" max="15619" width="4.28515625" style="148" customWidth="1"/>
    <col min="15620" max="15620" width="16.7109375" style="148" customWidth="1"/>
    <col min="15621" max="15621" width="12" style="148" bestFit="1" customWidth="1"/>
    <col min="15622" max="15869" width="9.28515625" style="148"/>
    <col min="15870" max="15870" width="24.7109375" style="148" customWidth="1"/>
    <col min="15871" max="15873" width="9.28515625" style="148"/>
    <col min="15874" max="15874" width="17.5703125" style="148" customWidth="1"/>
    <col min="15875" max="15875" width="4.28515625" style="148" customWidth="1"/>
    <col min="15876" max="15876" width="16.7109375" style="148" customWidth="1"/>
    <col min="15877" max="15877" width="12" style="148" bestFit="1" customWidth="1"/>
    <col min="15878" max="16125" width="9.28515625" style="148"/>
    <col min="16126" max="16126" width="24.7109375" style="148" customWidth="1"/>
    <col min="16127" max="16129" width="9.28515625" style="148"/>
    <col min="16130" max="16130" width="17.5703125" style="148" customWidth="1"/>
    <col min="16131" max="16131" width="4.28515625" style="148" customWidth="1"/>
    <col min="16132" max="16132" width="16.7109375" style="148" customWidth="1"/>
    <col min="16133" max="16133" width="12" style="148" bestFit="1" customWidth="1"/>
    <col min="16134" max="16384" width="9.28515625" style="148"/>
  </cols>
  <sheetData>
    <row r="2" spans="1:6">
      <c r="A2" s="170" t="s">
        <v>408</v>
      </c>
      <c r="B2" s="170" t="str">
        <f>'1200A'!C2</f>
        <v xml:space="preserve">MOHOKARE LOCAL MUNICIPALITY </v>
      </c>
    </row>
    <row r="3" spans="1:6">
      <c r="A3" s="170"/>
    </row>
    <row r="4" spans="1:6">
      <c r="A4" s="170" t="s">
        <v>461</v>
      </c>
      <c r="B4" s="148" t="str">
        <f>'1200A'!C4</f>
        <v>SCM/MOH/13/2024</v>
      </c>
    </row>
    <row r="5" spans="1:6">
      <c r="A5" s="170"/>
    </row>
    <row r="6" spans="1:6">
      <c r="A6" s="170" t="s">
        <v>264</v>
      </c>
      <c r="B6" s="148" t="str">
        <f>'1200A'!C6</f>
        <v>ROUXVILLE: COSTRUCTION OF THE ROLELEATHUNYA SPORTS GROUND_</v>
      </c>
    </row>
    <row r="7" spans="1:6">
      <c r="B7" s="148" t="s">
        <v>410</v>
      </c>
    </row>
    <row r="9" spans="1:6" ht="15.75">
      <c r="A9" s="240" t="s">
        <v>200</v>
      </c>
      <c r="B9" s="151"/>
      <c r="C9" s="152"/>
      <c r="D9" s="153"/>
    </row>
    <row r="10" spans="1:6">
      <c r="A10" s="150"/>
      <c r="B10" s="151"/>
      <c r="C10" s="152"/>
      <c r="D10" s="153"/>
    </row>
    <row r="11" spans="1:6" ht="15.6" customHeight="1">
      <c r="A11" s="154"/>
      <c r="B11" s="151"/>
      <c r="C11" s="152"/>
      <c r="D11" s="153"/>
      <c r="E11" s="155" t="s">
        <v>139</v>
      </c>
    </row>
    <row r="12" spans="1:6" ht="13.9" customHeight="1">
      <c r="A12" s="154"/>
      <c r="B12" s="151"/>
      <c r="C12" s="152"/>
      <c r="D12" s="153"/>
      <c r="E12" s="156"/>
    </row>
    <row r="13" spans="1:6">
      <c r="A13" s="162" t="str">
        <f>'1200A'!I13</f>
        <v>SECTION 1200 A</v>
      </c>
      <c r="B13" s="163"/>
      <c r="C13" s="164"/>
      <c r="D13" s="165" t="s">
        <v>140</v>
      </c>
      <c r="E13" s="327">
        <f>+'1200A'!I187</f>
        <v>0</v>
      </c>
    </row>
    <row r="14" spans="1:6">
      <c r="B14" s="151"/>
      <c r="C14" s="152"/>
      <c r="E14" s="158"/>
    </row>
    <row r="15" spans="1:6">
      <c r="A15" s="166" t="str">
        <f>'1200D'!I1</f>
        <v>SECTION 1200 D</v>
      </c>
      <c r="B15" s="163"/>
      <c r="C15" s="164"/>
      <c r="D15" s="165" t="s">
        <v>140</v>
      </c>
      <c r="E15" s="157">
        <f>+'1200D'!I128</f>
        <v>0</v>
      </c>
      <c r="F15" s="327"/>
    </row>
    <row r="16" spans="1:6">
      <c r="A16" s="330"/>
      <c r="B16" s="151"/>
      <c r="C16" s="152"/>
      <c r="E16" s="158"/>
      <c r="F16" s="327"/>
    </row>
    <row r="17" spans="1:6">
      <c r="A17" s="166" t="str">
        <f>'1200C'!I1</f>
        <v>SECTION 1200 C</v>
      </c>
      <c r="B17" s="163"/>
      <c r="C17" s="164"/>
      <c r="D17" s="165" t="s">
        <v>140</v>
      </c>
      <c r="E17" s="157">
        <f>'1200C'!I64</f>
        <v>0</v>
      </c>
      <c r="F17" s="327"/>
    </row>
    <row r="18" spans="1:6">
      <c r="B18" s="151"/>
      <c r="C18" s="152"/>
      <c r="E18" s="158"/>
    </row>
    <row r="19" spans="1:6">
      <c r="A19" s="167" t="str">
        <f>'1200D'!I67</f>
        <v>SECTION 1200 D</v>
      </c>
      <c r="B19" s="163"/>
      <c r="C19" s="164"/>
      <c r="D19" s="165" t="s">
        <v>140</v>
      </c>
      <c r="E19" s="157" t="str">
        <f>+'1200DB '!I61</f>
        <v/>
      </c>
    </row>
    <row r="20" spans="1:6">
      <c r="A20" s="159"/>
      <c r="B20" s="151"/>
      <c r="C20" s="152"/>
      <c r="E20" s="158"/>
    </row>
    <row r="21" spans="1:6">
      <c r="A21" s="167" t="str">
        <f>'1200DB '!I1</f>
        <v xml:space="preserve">                  SECTION 1200 DB</v>
      </c>
      <c r="B21" s="163"/>
      <c r="C21" s="164"/>
      <c r="D21" s="165" t="s">
        <v>140</v>
      </c>
      <c r="E21" s="157">
        <f>+'1200DB '!I63</f>
        <v>0</v>
      </c>
    </row>
    <row r="22" spans="1:6">
      <c r="A22" s="159"/>
      <c r="B22" s="151"/>
      <c r="C22" s="152"/>
      <c r="E22" s="158"/>
    </row>
    <row r="23" spans="1:6">
      <c r="A23" s="167" t="str">
        <f>'1200G'!I1</f>
        <v xml:space="preserve">                  SECTION 1200 G</v>
      </c>
      <c r="B23" s="163"/>
      <c r="C23" s="164"/>
      <c r="D23" s="165" t="s">
        <v>140</v>
      </c>
      <c r="E23" s="157">
        <f>'1200H'!I57</f>
        <v>0</v>
      </c>
    </row>
    <row r="24" spans="1:6">
      <c r="A24" s="159"/>
      <c r="B24" s="151"/>
      <c r="C24" s="152"/>
      <c r="E24" s="158"/>
    </row>
    <row r="25" spans="1:6">
      <c r="A25" s="167" t="str">
        <f>+'1200H'!I1</f>
        <v>SECTION 1200 H</v>
      </c>
      <c r="B25" s="163"/>
      <c r="C25" s="164"/>
      <c r="D25" s="165" t="s">
        <v>140</v>
      </c>
      <c r="E25" s="157">
        <f>'1200H'!I59</f>
        <v>0</v>
      </c>
    </row>
    <row r="26" spans="1:6">
      <c r="A26" s="159"/>
      <c r="B26" s="151"/>
      <c r="C26" s="152"/>
      <c r="E26" s="158"/>
    </row>
    <row r="27" spans="1:6">
      <c r="A27" s="167" t="str">
        <f>'1200L '!I1</f>
        <v>SECTION 1200 L</v>
      </c>
      <c r="B27" s="163"/>
      <c r="C27" s="164"/>
      <c r="D27" s="165" t="s">
        <v>140</v>
      </c>
      <c r="E27" s="157">
        <f>'1200L '!I128</f>
        <v>0</v>
      </c>
    </row>
    <row r="28" spans="1:6">
      <c r="A28" s="159"/>
      <c r="B28" s="151"/>
      <c r="C28" s="152"/>
      <c r="E28" s="158"/>
    </row>
    <row r="29" spans="1:6">
      <c r="A29" s="167" t="str">
        <f>'1200LB'!I1</f>
        <v xml:space="preserve">                  SECTION 1200 LB</v>
      </c>
      <c r="B29" s="163"/>
      <c r="C29" s="164"/>
      <c r="D29" s="165" t="s">
        <v>140</v>
      </c>
      <c r="E29" s="157">
        <f>'1200LB'!I63</f>
        <v>0</v>
      </c>
    </row>
    <row r="30" spans="1:6">
      <c r="A30" s="159"/>
      <c r="B30" s="151"/>
      <c r="C30" s="152"/>
      <c r="E30" s="158"/>
    </row>
    <row r="31" spans="1:6">
      <c r="A31" s="167" t="str">
        <f>'1200LK'!I1</f>
        <v xml:space="preserve">                 SECTION 1200 LK</v>
      </c>
      <c r="B31" s="163"/>
      <c r="C31" s="164"/>
      <c r="D31" s="165" t="s">
        <v>140</v>
      </c>
      <c r="E31" s="157">
        <f>'1200LK'!I63</f>
        <v>0</v>
      </c>
    </row>
    <row r="32" spans="1:6">
      <c r="A32" s="159"/>
      <c r="B32" s="151"/>
      <c r="C32" s="152"/>
      <c r="E32" s="158"/>
    </row>
    <row r="33" spans="1:5">
      <c r="A33" s="167" t="str">
        <f>+'1200MK'!I1</f>
        <v xml:space="preserve">                SECTION 1200 MK</v>
      </c>
      <c r="B33" s="163"/>
      <c r="C33" s="164"/>
      <c r="D33" s="165" t="s">
        <v>140</v>
      </c>
      <c r="E33" s="157">
        <f>+'1200MK'!I63</f>
        <v>0</v>
      </c>
    </row>
    <row r="34" spans="1:5">
      <c r="A34" s="159"/>
      <c r="B34" s="151"/>
      <c r="C34" s="152"/>
      <c r="E34" s="158"/>
    </row>
    <row r="35" spans="1:5">
      <c r="A35" s="212" t="str">
        <f>'PART PA '!I1</f>
        <v xml:space="preserve">             PARTICULAR SPECIFICATION PA</v>
      </c>
      <c r="B35" s="168"/>
      <c r="C35" s="168"/>
      <c r="D35" s="165" t="s">
        <v>140</v>
      </c>
      <c r="E35" s="157">
        <f>'PART PA '!I63</f>
        <v>0</v>
      </c>
    </row>
    <row r="36" spans="1:5">
      <c r="A36" s="231"/>
      <c r="D36" s="324"/>
      <c r="E36" s="364"/>
    </row>
    <row r="37" spans="1:5">
      <c r="A37" s="231"/>
      <c r="D37" s="152"/>
      <c r="E37" s="334"/>
    </row>
    <row r="38" spans="1:5">
      <c r="A38" s="161" t="s">
        <v>170</v>
      </c>
      <c r="B38" s="191"/>
      <c r="C38" s="191"/>
      <c r="D38" s="191" t="s">
        <v>140</v>
      </c>
      <c r="E38" s="365">
        <f>SUM(E13:E35)</f>
        <v>0</v>
      </c>
    </row>
    <row r="39" spans="1:5">
      <c r="A39" s="191"/>
      <c r="B39" s="191"/>
      <c r="C39" s="191"/>
      <c r="D39" s="191"/>
      <c r="E39" s="336"/>
    </row>
    <row r="40" spans="1:5">
      <c r="A40" s="170" t="s">
        <v>268</v>
      </c>
      <c r="B40" s="191"/>
      <c r="C40" s="191"/>
      <c r="D40" s="191"/>
      <c r="E40" s="336"/>
    </row>
    <row r="41" spans="1:5">
      <c r="A41" s="170" t="s">
        <v>262</v>
      </c>
      <c r="B41" s="191"/>
      <c r="C41" s="191"/>
      <c r="D41" s="191"/>
      <c r="E41" s="336"/>
    </row>
    <row r="42" spans="1:5">
      <c r="A42" s="170" t="s">
        <v>263</v>
      </c>
      <c r="B42" s="191"/>
      <c r="C42" s="191"/>
      <c r="D42" s="191" t="s">
        <v>140</v>
      </c>
      <c r="E42" s="335"/>
    </row>
    <row r="43" spans="1:5">
      <c r="A43" s="191"/>
      <c r="B43" s="191"/>
      <c r="C43" s="191"/>
      <c r="D43" s="191"/>
      <c r="E43" s="337"/>
    </row>
    <row r="44" spans="1:5">
      <c r="A44" s="191"/>
      <c r="B44" s="191"/>
      <c r="C44" s="191"/>
      <c r="D44" s="191"/>
      <c r="E44" s="336"/>
    </row>
    <row r="45" spans="1:5">
      <c r="A45" s="161" t="s">
        <v>143</v>
      </c>
      <c r="B45" s="191"/>
      <c r="C45" s="191"/>
      <c r="D45" s="191" t="s">
        <v>140</v>
      </c>
      <c r="E45" s="335"/>
    </row>
    <row r="46" spans="1:5">
      <c r="A46" s="191"/>
      <c r="B46" s="191"/>
      <c r="C46" s="191"/>
      <c r="D46" s="191"/>
      <c r="E46" s="336"/>
    </row>
    <row r="47" spans="1:5">
      <c r="A47" s="191" t="s">
        <v>141</v>
      </c>
      <c r="B47" s="191"/>
      <c r="C47" s="191"/>
      <c r="D47" s="191"/>
      <c r="E47" s="336"/>
    </row>
    <row r="48" spans="1:5">
      <c r="A48" s="191" t="s">
        <v>301</v>
      </c>
      <c r="B48" s="191"/>
      <c r="C48" s="191"/>
      <c r="D48" s="191" t="s">
        <v>140</v>
      </c>
      <c r="E48" s="335"/>
    </row>
    <row r="49" spans="1:5">
      <c r="A49" s="191"/>
      <c r="B49" s="191"/>
      <c r="C49" s="191"/>
      <c r="D49" s="191"/>
      <c r="E49" s="337"/>
    </row>
    <row r="50" spans="1:5">
      <c r="A50" s="191"/>
      <c r="B50" s="191"/>
      <c r="C50" s="191"/>
      <c r="D50" s="191"/>
      <c r="E50" s="338"/>
    </row>
    <row r="51" spans="1:5">
      <c r="A51" s="161" t="s">
        <v>142</v>
      </c>
      <c r="B51" s="191"/>
      <c r="C51" s="191"/>
      <c r="D51" s="191" t="s">
        <v>140</v>
      </c>
      <c r="E51" s="335"/>
    </row>
    <row r="52" spans="1:5">
      <c r="A52" s="191"/>
      <c r="B52" s="191"/>
      <c r="C52" s="191"/>
      <c r="D52" s="191"/>
      <c r="E52" s="339"/>
    </row>
    <row r="53" spans="1:5">
      <c r="A53" s="191"/>
      <c r="B53" s="191"/>
      <c r="C53" s="191"/>
      <c r="D53" s="191"/>
      <c r="E53" s="160"/>
    </row>
    <row r="54" spans="1:5">
      <c r="A54" s="191"/>
      <c r="B54" s="191"/>
      <c r="C54" s="191"/>
      <c r="D54" s="191"/>
      <c r="E54" s="160"/>
    </row>
    <row r="55" spans="1:5">
      <c r="A55" s="191" t="s">
        <v>325</v>
      </c>
      <c r="B55" s="191"/>
      <c r="C55" s="191"/>
      <c r="D55" s="191"/>
      <c r="E55" s="160"/>
    </row>
    <row r="56" spans="1:5">
      <c r="A56" s="191"/>
      <c r="B56" s="191"/>
      <c r="C56" s="191"/>
      <c r="D56" s="191"/>
      <c r="E56" s="160"/>
    </row>
    <row r="57" spans="1:5">
      <c r="D57" s="152"/>
    </row>
    <row r="58" spans="1:5">
      <c r="D58" s="152"/>
    </row>
    <row r="59" spans="1:5">
      <c r="D59" s="152"/>
    </row>
    <row r="60" spans="1:5">
      <c r="D60" s="152"/>
    </row>
    <row r="61" spans="1:5">
      <c r="D61" s="152"/>
    </row>
    <row r="62" spans="1:5">
      <c r="D62" s="15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56" firstPageNumber="71" fitToHeight="0" orientation="portrait" horizontalDpi="300" verticalDpi="300" r:id="rId1"/>
  <headerFooter>
    <oddHeader>&amp;CC 2.&amp;P</oddHeader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98"/>
  <sheetViews>
    <sheetView view="pageLayout" zoomScale="85" zoomScaleNormal="115" zoomScaleSheetLayoutView="100" zoomScalePageLayoutView="85" workbookViewId="0">
      <selection activeCell="I28" sqref="I28"/>
    </sheetView>
  </sheetViews>
  <sheetFormatPr defaultRowHeight="12.75"/>
  <cols>
    <col min="1" max="1" width="10.7109375" customWidth="1"/>
    <col min="2" max="2" width="6.7109375" customWidth="1"/>
    <col min="3" max="4" width="3.7109375" customWidth="1"/>
    <col min="5" max="5" width="17.7109375" customWidth="1"/>
    <col min="6" max="6" width="6.7109375" customWidth="1"/>
    <col min="7" max="7" width="9.7109375" style="73" customWidth="1"/>
    <col min="8" max="8" width="10.7109375" customWidth="1"/>
    <col min="9" max="9" width="15.7109375" customWidth="1"/>
  </cols>
  <sheetData>
    <row r="1" spans="1:11" ht="12" customHeight="1">
      <c r="A1" s="2"/>
      <c r="B1" s="2"/>
      <c r="C1" s="2"/>
      <c r="D1" s="2"/>
      <c r="E1" s="2"/>
      <c r="F1" s="1"/>
      <c r="G1" s="74"/>
      <c r="H1" s="30"/>
      <c r="I1" s="31" t="s">
        <v>38</v>
      </c>
    </row>
    <row r="2" spans="1:11" ht="12" customHeight="1">
      <c r="A2" s="2"/>
      <c r="B2" s="2"/>
      <c r="C2" s="2"/>
      <c r="D2" s="2"/>
      <c r="E2" s="2"/>
      <c r="F2" s="1"/>
      <c r="G2" s="74"/>
      <c r="H2" s="30"/>
      <c r="I2" s="32"/>
    </row>
    <row r="3" spans="1:11" ht="12" customHeight="1">
      <c r="A3" s="3" t="s">
        <v>17</v>
      </c>
      <c r="B3" s="3"/>
      <c r="C3" s="4"/>
      <c r="D3" s="4"/>
      <c r="E3" s="4"/>
      <c r="F3" s="5"/>
      <c r="G3" s="70"/>
      <c r="H3" s="6"/>
      <c r="I3" s="7"/>
    </row>
    <row r="4" spans="1:11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12" t="s">
        <v>24</v>
      </c>
    </row>
    <row r="5" spans="1:11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17"/>
    </row>
    <row r="6" spans="1:11" ht="12" customHeight="1">
      <c r="A6" s="19"/>
      <c r="B6" s="19"/>
      <c r="C6" s="2"/>
      <c r="D6" s="2"/>
      <c r="E6" s="2"/>
      <c r="F6" s="20"/>
      <c r="G6" s="75"/>
      <c r="H6" s="33"/>
      <c r="I6" s="89" t="str">
        <f t="shared" ref="I6:I10" si="0">IF(OR(AND(G6="Prov",H6="Sum"),(H6="PC Sum")),". . . . . . . . .00",IF(ISERR(G6*H6),"",IF(G6*H6=0,"",ROUND(G6*H6,2))))</f>
        <v/>
      </c>
    </row>
    <row r="7" spans="1:11" ht="12" customHeight="1">
      <c r="A7" s="19" t="s">
        <v>28</v>
      </c>
      <c r="B7" s="8" t="s">
        <v>39</v>
      </c>
      <c r="C7" s="21" t="s">
        <v>40</v>
      </c>
      <c r="D7" s="21"/>
      <c r="E7" s="2"/>
      <c r="F7" s="20"/>
      <c r="G7" s="75"/>
      <c r="H7" s="33"/>
      <c r="I7" s="89" t="str">
        <f t="shared" si="0"/>
        <v/>
      </c>
    </row>
    <row r="8" spans="1:11" ht="12" customHeight="1">
      <c r="A8" s="19" t="s">
        <v>41</v>
      </c>
      <c r="B8" s="19"/>
      <c r="C8" s="2"/>
      <c r="D8" s="2"/>
      <c r="E8" s="2"/>
      <c r="F8" s="20"/>
      <c r="G8" s="75"/>
      <c r="H8" s="33"/>
      <c r="I8" s="89" t="str">
        <f t="shared" si="0"/>
        <v/>
      </c>
    </row>
    <row r="9" spans="1:11" ht="12" customHeight="1">
      <c r="A9" s="19"/>
      <c r="B9" s="19"/>
      <c r="C9" s="2"/>
      <c r="D9" s="2"/>
      <c r="E9" s="2"/>
      <c r="F9" s="20"/>
      <c r="G9" s="75"/>
      <c r="H9" s="33"/>
      <c r="I9" s="89" t="str">
        <f t="shared" si="0"/>
        <v/>
      </c>
    </row>
    <row r="10" spans="1:11" ht="12" customHeight="1">
      <c r="A10" s="19" t="s">
        <v>42</v>
      </c>
      <c r="B10" s="8" t="s">
        <v>43</v>
      </c>
      <c r="C10" s="9" t="s">
        <v>44</v>
      </c>
      <c r="D10" s="2"/>
      <c r="E10" s="2"/>
      <c r="F10" s="20"/>
      <c r="G10" s="75"/>
      <c r="H10" s="33"/>
      <c r="I10" s="89" t="str">
        <f t="shared" si="0"/>
        <v/>
      </c>
    </row>
    <row r="11" spans="1:11" ht="12" customHeight="1">
      <c r="A11" s="19" t="s">
        <v>45</v>
      </c>
      <c r="B11" s="19"/>
      <c r="C11" s="2"/>
      <c r="D11" s="2"/>
      <c r="E11" s="2"/>
      <c r="F11" s="20"/>
      <c r="G11" s="75"/>
      <c r="H11" s="33"/>
      <c r="I11" s="89"/>
    </row>
    <row r="12" spans="1:11" ht="12" customHeight="1">
      <c r="A12" s="19"/>
      <c r="B12" s="19"/>
      <c r="C12" s="2" t="s">
        <v>116</v>
      </c>
      <c r="D12" s="2" t="s">
        <v>46</v>
      </c>
      <c r="E12" s="2"/>
      <c r="F12" s="20" t="s">
        <v>47</v>
      </c>
      <c r="G12" s="76">
        <v>17000</v>
      </c>
      <c r="H12" s="33"/>
      <c r="I12" s="87"/>
    </row>
    <row r="13" spans="1:11" ht="12" customHeight="1">
      <c r="A13" s="19"/>
      <c r="B13" s="19"/>
      <c r="C13" s="2"/>
      <c r="D13" s="2"/>
      <c r="E13" s="2"/>
      <c r="F13" s="20"/>
      <c r="G13" s="76"/>
      <c r="H13" s="33"/>
      <c r="I13" s="87"/>
    </row>
    <row r="14" spans="1:11" ht="12" customHeight="1">
      <c r="A14" s="19"/>
      <c r="B14" s="19"/>
      <c r="C14" s="2"/>
      <c r="D14" s="2"/>
      <c r="E14" s="2"/>
      <c r="F14" s="20"/>
      <c r="G14" s="76"/>
      <c r="H14" s="33"/>
      <c r="I14" s="87"/>
    </row>
    <row r="15" spans="1:11" ht="12" customHeight="1">
      <c r="A15" s="19"/>
      <c r="B15" s="8"/>
      <c r="C15" s="9"/>
      <c r="D15" s="2"/>
      <c r="E15" s="2"/>
      <c r="F15" s="20"/>
      <c r="G15" s="76"/>
      <c r="H15" s="33"/>
      <c r="I15" s="89"/>
      <c r="K15" s="170"/>
    </row>
    <row r="16" spans="1:11" ht="12" customHeight="1">
      <c r="A16" s="19"/>
      <c r="B16" s="19"/>
      <c r="C16" s="2"/>
      <c r="D16" s="2"/>
      <c r="E16" s="2"/>
      <c r="F16" s="20"/>
      <c r="G16" s="76"/>
      <c r="H16" s="33"/>
      <c r="I16" s="89"/>
    </row>
    <row r="17" spans="1:15" ht="12" customHeight="1">
      <c r="A17" s="19"/>
      <c r="B17" s="19"/>
      <c r="C17" s="177"/>
      <c r="D17" s="178"/>
      <c r="E17" s="2"/>
      <c r="F17" s="20"/>
      <c r="G17" s="76"/>
      <c r="H17" s="33"/>
      <c r="I17" s="87"/>
    </row>
    <row r="18" spans="1:15" ht="12" customHeight="1">
      <c r="A18" s="19"/>
      <c r="B18" s="19"/>
      <c r="C18" s="2"/>
      <c r="D18" s="2"/>
      <c r="E18" s="2"/>
      <c r="F18" s="20"/>
      <c r="G18" s="76"/>
      <c r="H18" s="33"/>
      <c r="I18" s="89"/>
      <c r="K18" s="2"/>
      <c r="L18" s="178"/>
      <c r="M18" s="2"/>
      <c r="N18" s="197"/>
      <c r="O18" s="198"/>
    </row>
    <row r="19" spans="1:15" ht="12" customHeight="1">
      <c r="A19" s="19"/>
      <c r="B19" s="19"/>
      <c r="F19" s="18"/>
      <c r="H19" s="33"/>
      <c r="I19" s="89"/>
    </row>
    <row r="20" spans="1:15" ht="12" customHeight="1">
      <c r="A20" s="19"/>
      <c r="B20" s="19"/>
      <c r="F20" s="18"/>
      <c r="H20" s="33"/>
      <c r="I20" s="89"/>
    </row>
    <row r="21" spans="1:15" ht="12" customHeight="1">
      <c r="A21" s="19"/>
      <c r="B21" s="19"/>
      <c r="F21" s="18"/>
      <c r="H21" s="33"/>
      <c r="I21" s="89"/>
    </row>
    <row r="22" spans="1:15" ht="12" customHeight="1">
      <c r="A22" s="19"/>
      <c r="B22" s="19"/>
      <c r="F22" s="18"/>
      <c r="H22" s="33"/>
      <c r="I22" s="89"/>
    </row>
    <row r="23" spans="1:15" ht="12" customHeight="1">
      <c r="A23" s="19"/>
      <c r="B23" s="19"/>
      <c r="F23" s="18"/>
      <c r="H23" s="33"/>
      <c r="I23" s="89"/>
    </row>
    <row r="24" spans="1:15" ht="12" customHeight="1">
      <c r="A24" s="19"/>
      <c r="B24" s="19"/>
      <c r="F24" s="18"/>
      <c r="H24" s="33"/>
      <c r="I24" s="89"/>
    </row>
    <row r="25" spans="1:15" ht="12" customHeight="1">
      <c r="A25" s="19"/>
      <c r="B25" s="19"/>
      <c r="C25" s="2"/>
      <c r="D25" s="2"/>
      <c r="E25" s="2"/>
      <c r="F25" s="20"/>
      <c r="G25" s="76"/>
      <c r="H25" s="33"/>
      <c r="I25" s="89"/>
    </row>
    <row r="26" spans="1:15" ht="12" customHeight="1">
      <c r="A26" s="19"/>
      <c r="B26" s="19"/>
      <c r="C26" s="2"/>
      <c r="D26" s="2"/>
      <c r="E26" s="2"/>
      <c r="F26" s="20"/>
      <c r="G26" s="76"/>
      <c r="H26" s="33"/>
      <c r="I26" s="89"/>
    </row>
    <row r="27" spans="1:15" ht="12" customHeight="1">
      <c r="A27" s="19"/>
      <c r="B27" s="19"/>
      <c r="C27" s="2"/>
      <c r="D27" s="2"/>
      <c r="E27" s="2"/>
      <c r="F27" s="20"/>
      <c r="G27" s="76"/>
      <c r="H27" s="33"/>
      <c r="I27" s="89"/>
    </row>
    <row r="28" spans="1:15" ht="12" customHeight="1">
      <c r="A28" s="19"/>
      <c r="B28" s="19"/>
      <c r="C28" s="2"/>
      <c r="D28" s="2"/>
      <c r="E28" s="2"/>
      <c r="F28" s="20"/>
      <c r="G28" s="76"/>
      <c r="H28" s="33"/>
      <c r="I28" s="89"/>
    </row>
    <row r="29" spans="1:15" ht="12" customHeight="1">
      <c r="A29" s="19"/>
      <c r="B29" s="19"/>
      <c r="C29" s="2"/>
      <c r="D29" s="2"/>
      <c r="E29" s="2"/>
      <c r="F29" s="20"/>
      <c r="G29" s="76"/>
      <c r="H29" s="33"/>
      <c r="I29" s="89"/>
    </row>
    <row r="30" spans="1:15" ht="12" customHeight="1">
      <c r="A30" s="19"/>
      <c r="B30" s="19"/>
      <c r="C30" s="2"/>
      <c r="D30" s="2"/>
      <c r="E30" s="2"/>
      <c r="F30" s="20"/>
      <c r="G30" s="76"/>
      <c r="H30" s="33"/>
      <c r="I30" s="89"/>
    </row>
    <row r="31" spans="1:15" ht="12" customHeight="1">
      <c r="A31" s="19"/>
      <c r="B31" s="19"/>
      <c r="C31" s="2"/>
      <c r="D31" s="2"/>
      <c r="E31" s="2"/>
      <c r="F31" s="20"/>
      <c r="G31" s="76"/>
      <c r="H31" s="33"/>
      <c r="I31" s="89"/>
    </row>
    <row r="32" spans="1:15" ht="12" customHeight="1">
      <c r="A32" s="19"/>
      <c r="B32" s="19"/>
      <c r="C32" s="2"/>
      <c r="D32" s="2"/>
      <c r="E32" s="2"/>
      <c r="F32" s="20"/>
      <c r="G32" s="76"/>
      <c r="H32" s="33"/>
      <c r="I32" s="89"/>
    </row>
    <row r="33" spans="1:9" ht="12" customHeight="1">
      <c r="A33" s="19"/>
      <c r="B33" s="19"/>
      <c r="C33" s="2"/>
      <c r="D33" s="2"/>
      <c r="E33" s="2"/>
      <c r="F33" s="20"/>
      <c r="G33" s="76"/>
      <c r="H33" s="33"/>
      <c r="I33" s="89"/>
    </row>
    <row r="34" spans="1:9" ht="12" customHeight="1">
      <c r="A34" s="19"/>
      <c r="B34" s="19"/>
      <c r="C34" s="2"/>
      <c r="D34" s="2"/>
      <c r="E34" s="2"/>
      <c r="F34" s="20"/>
      <c r="G34" s="76"/>
      <c r="H34" s="33"/>
      <c r="I34" s="89"/>
    </row>
    <row r="35" spans="1:9" ht="12" customHeight="1">
      <c r="A35" s="19"/>
      <c r="B35" s="19"/>
      <c r="C35" s="2"/>
      <c r="D35" s="2"/>
      <c r="E35" s="2"/>
      <c r="F35" s="20"/>
      <c r="G35" s="76"/>
      <c r="H35" s="33"/>
      <c r="I35" s="89"/>
    </row>
    <row r="36" spans="1:9" ht="12" customHeight="1">
      <c r="A36" s="19"/>
      <c r="B36" s="19"/>
      <c r="C36" s="2"/>
      <c r="D36" s="2"/>
      <c r="E36" s="2"/>
      <c r="F36" s="20"/>
      <c r="G36" s="76"/>
      <c r="H36" s="33"/>
      <c r="I36" s="89"/>
    </row>
    <row r="37" spans="1:9" ht="12" customHeight="1">
      <c r="A37" s="19"/>
      <c r="B37" s="19"/>
      <c r="C37" s="2"/>
      <c r="D37" s="2"/>
      <c r="E37" s="2"/>
      <c r="F37" s="20"/>
      <c r="G37" s="76"/>
      <c r="H37" s="33"/>
      <c r="I37" s="89"/>
    </row>
    <row r="38" spans="1:9" ht="12" customHeight="1">
      <c r="A38" s="19"/>
      <c r="B38" s="19"/>
      <c r="C38" s="2"/>
      <c r="D38" s="2"/>
      <c r="E38" s="2"/>
      <c r="F38" s="20"/>
      <c r="G38" s="76"/>
      <c r="H38" s="33"/>
      <c r="I38" s="89"/>
    </row>
    <row r="39" spans="1:9" ht="12" customHeight="1">
      <c r="A39" s="19"/>
      <c r="B39" s="19"/>
      <c r="C39" s="2"/>
      <c r="D39" s="2"/>
      <c r="E39" s="2"/>
      <c r="F39" s="20"/>
      <c r="G39" s="76"/>
      <c r="H39" s="33"/>
      <c r="I39" s="89"/>
    </row>
    <row r="40" spans="1:9" ht="12" customHeight="1">
      <c r="A40" s="19"/>
      <c r="B40" s="19"/>
      <c r="C40" s="2"/>
      <c r="D40" s="2"/>
      <c r="E40" s="2"/>
      <c r="F40" s="20"/>
      <c r="G40" s="76"/>
      <c r="H40" s="33"/>
      <c r="I40" s="89"/>
    </row>
    <row r="41" spans="1:9" ht="12" customHeight="1">
      <c r="A41" s="19"/>
      <c r="B41" s="19"/>
      <c r="C41" s="2"/>
      <c r="D41" s="2"/>
      <c r="E41" s="2"/>
      <c r="F41" s="20"/>
      <c r="G41" s="76"/>
      <c r="H41" s="33"/>
      <c r="I41" s="89"/>
    </row>
    <row r="42" spans="1:9" ht="12" customHeight="1">
      <c r="A42" s="19"/>
      <c r="B42" s="19"/>
      <c r="C42" s="2"/>
      <c r="D42" s="2"/>
      <c r="E42" s="2"/>
      <c r="F42" s="20"/>
      <c r="G42" s="76"/>
      <c r="H42" s="33"/>
      <c r="I42" s="136"/>
    </row>
    <row r="43" spans="1:9" ht="12" customHeight="1">
      <c r="A43" s="19"/>
      <c r="B43" s="19"/>
      <c r="C43" s="2"/>
      <c r="D43" s="2"/>
      <c r="E43" s="2"/>
      <c r="F43" s="20"/>
      <c r="G43" s="76"/>
      <c r="H43" s="33"/>
      <c r="I43" s="136"/>
    </row>
    <row r="44" spans="1:9" ht="11.25" customHeight="1">
      <c r="A44" s="19"/>
      <c r="B44" s="19"/>
      <c r="C44" s="2"/>
      <c r="D44" s="2"/>
      <c r="E44" s="2"/>
      <c r="F44" s="20"/>
      <c r="G44" s="76"/>
      <c r="H44" s="33"/>
      <c r="I44" s="136"/>
    </row>
    <row r="45" spans="1:9" ht="12" customHeight="1">
      <c r="A45" s="19"/>
      <c r="B45" s="19"/>
      <c r="C45" s="2"/>
      <c r="D45" s="2"/>
      <c r="E45" s="2"/>
      <c r="F45" s="20"/>
      <c r="G45" s="76"/>
      <c r="H45" s="33"/>
      <c r="I45" s="136"/>
    </row>
    <row r="46" spans="1:9" ht="12" customHeight="1">
      <c r="A46" s="19"/>
      <c r="B46" s="19"/>
      <c r="C46" s="2"/>
      <c r="D46" s="2"/>
      <c r="E46" s="2"/>
      <c r="F46" s="20"/>
      <c r="G46" s="76"/>
      <c r="H46" s="33"/>
      <c r="I46" s="136"/>
    </row>
    <row r="47" spans="1:9" ht="12" customHeight="1">
      <c r="A47" s="19"/>
      <c r="B47" s="19"/>
      <c r="C47" s="2"/>
      <c r="D47" s="2"/>
      <c r="E47" s="2"/>
      <c r="F47" s="20"/>
      <c r="G47" s="76"/>
      <c r="H47" s="33"/>
      <c r="I47" s="136"/>
    </row>
    <row r="48" spans="1:9" ht="12" customHeight="1">
      <c r="A48" s="19"/>
      <c r="B48" s="19"/>
      <c r="C48" s="2"/>
      <c r="D48" s="2"/>
      <c r="E48" s="2"/>
      <c r="F48" s="20"/>
      <c r="G48" s="76"/>
      <c r="H48" s="33"/>
      <c r="I48" s="136"/>
    </row>
    <row r="49" spans="1:9" ht="12" customHeight="1">
      <c r="A49" s="19"/>
      <c r="B49" s="19"/>
      <c r="C49" s="2"/>
      <c r="D49" s="2"/>
      <c r="E49" s="2"/>
      <c r="F49" s="20"/>
      <c r="G49" s="76"/>
      <c r="H49" s="33"/>
      <c r="I49" s="136"/>
    </row>
    <row r="50" spans="1:9" ht="12" customHeight="1">
      <c r="A50" s="19"/>
      <c r="B50" s="19"/>
      <c r="C50" s="2"/>
      <c r="D50" s="2"/>
      <c r="E50" s="2"/>
      <c r="F50" s="20"/>
      <c r="G50" s="76"/>
      <c r="H50" s="33"/>
      <c r="I50" s="136"/>
    </row>
    <row r="51" spans="1:9" ht="12" customHeight="1">
      <c r="A51" s="19"/>
      <c r="B51" s="19"/>
      <c r="C51" s="2"/>
      <c r="D51" s="2"/>
      <c r="E51" s="2"/>
      <c r="F51" s="20"/>
      <c r="G51" s="76"/>
      <c r="H51" s="33"/>
      <c r="I51" s="136"/>
    </row>
    <row r="52" spans="1:9" ht="12" customHeight="1">
      <c r="A52" s="19"/>
      <c r="B52" s="19"/>
      <c r="C52" s="2"/>
      <c r="D52" s="2"/>
      <c r="E52" s="2"/>
      <c r="F52" s="20"/>
      <c r="G52" s="76"/>
      <c r="H52" s="33"/>
      <c r="I52" s="136"/>
    </row>
    <row r="53" spans="1:9" ht="12" customHeight="1">
      <c r="A53" s="19"/>
      <c r="B53" s="19"/>
      <c r="C53" s="2"/>
      <c r="D53" s="2"/>
      <c r="E53" s="2"/>
      <c r="F53" s="20"/>
      <c r="G53" s="76"/>
      <c r="H53" s="33"/>
      <c r="I53" s="136"/>
    </row>
    <row r="54" spans="1:9" ht="12" customHeight="1">
      <c r="A54" s="19"/>
      <c r="B54" s="19"/>
      <c r="C54" s="2"/>
      <c r="D54" s="2"/>
      <c r="E54" s="2"/>
      <c r="F54" s="20"/>
      <c r="G54" s="76"/>
      <c r="H54" s="33"/>
      <c r="I54" s="136"/>
    </row>
    <row r="55" spans="1:9" ht="12" customHeight="1">
      <c r="A55" s="19"/>
      <c r="B55" s="19"/>
      <c r="C55" s="2"/>
      <c r="D55" s="2"/>
      <c r="E55" s="2"/>
      <c r="F55" s="20"/>
      <c r="G55" s="76"/>
      <c r="H55" s="33"/>
      <c r="I55" s="136"/>
    </row>
    <row r="56" spans="1:9" ht="12" customHeight="1">
      <c r="A56" s="19"/>
      <c r="B56" s="19"/>
      <c r="C56" s="2"/>
      <c r="D56" s="2"/>
      <c r="E56" s="2"/>
      <c r="F56" s="20"/>
      <c r="G56" s="76"/>
      <c r="H56" s="33"/>
      <c r="I56" s="136"/>
    </row>
    <row r="57" spans="1:9" ht="12" customHeight="1">
      <c r="A57" s="19"/>
      <c r="B57" s="19"/>
      <c r="C57" s="2"/>
      <c r="D57" s="2"/>
      <c r="E57" s="2"/>
      <c r="F57" s="20"/>
      <c r="G57" s="76"/>
      <c r="H57" s="33"/>
      <c r="I57" s="136"/>
    </row>
    <row r="58" spans="1:9" ht="12" customHeight="1">
      <c r="A58" s="19"/>
      <c r="B58" s="19"/>
      <c r="C58" s="2"/>
      <c r="D58" s="2"/>
      <c r="E58" s="2"/>
      <c r="F58" s="20"/>
      <c r="G58" s="76"/>
      <c r="H58" s="33"/>
      <c r="I58" s="136"/>
    </row>
    <row r="59" spans="1:9" ht="12" customHeight="1">
      <c r="A59" s="19"/>
      <c r="B59" s="19"/>
      <c r="C59" s="2"/>
      <c r="D59" s="2"/>
      <c r="E59" s="2"/>
      <c r="F59" s="20"/>
      <c r="G59" s="76"/>
      <c r="H59" s="33"/>
      <c r="I59" s="136"/>
    </row>
    <row r="60" spans="1:9" ht="12" customHeight="1">
      <c r="A60" s="19"/>
      <c r="B60" s="19"/>
      <c r="C60" s="2"/>
      <c r="D60" s="2"/>
      <c r="E60" s="2"/>
      <c r="F60" s="20"/>
      <c r="G60" s="76"/>
      <c r="H60" s="33"/>
      <c r="I60" s="136"/>
    </row>
    <row r="61" spans="1:9" ht="12" customHeight="1">
      <c r="A61" s="19"/>
      <c r="B61" s="19"/>
      <c r="C61" s="2"/>
      <c r="D61" s="2"/>
      <c r="E61" s="2"/>
      <c r="F61" s="20"/>
      <c r="G61" s="76"/>
      <c r="H61" s="33"/>
      <c r="I61" s="136"/>
    </row>
    <row r="62" spans="1:9" ht="12" customHeight="1">
      <c r="A62" s="19"/>
      <c r="B62" s="19"/>
      <c r="C62" s="2"/>
      <c r="D62" s="2"/>
      <c r="E62" s="2"/>
      <c r="F62" s="20"/>
      <c r="G62" s="76"/>
      <c r="H62" s="33"/>
      <c r="I62" s="136"/>
    </row>
    <row r="63" spans="1:9" ht="12" customHeight="1">
      <c r="A63" s="34"/>
      <c r="B63" s="23"/>
      <c r="C63" s="23"/>
      <c r="D63" s="23"/>
      <c r="E63" s="23"/>
      <c r="F63" s="24"/>
      <c r="G63" s="77"/>
      <c r="H63" s="35"/>
      <c r="I63" s="143"/>
    </row>
    <row r="64" spans="1:9" ht="12" customHeight="1">
      <c r="A64" s="19"/>
      <c r="B64" s="9" t="s">
        <v>67</v>
      </c>
      <c r="C64" s="2"/>
      <c r="D64" s="2"/>
      <c r="E64" s="2"/>
      <c r="F64" s="1"/>
      <c r="G64" s="78"/>
      <c r="H64" s="36"/>
      <c r="I64" s="137"/>
    </row>
    <row r="65" spans="1:9" ht="12" customHeight="1">
      <c r="A65" s="28"/>
      <c r="B65" s="26"/>
      <c r="C65" s="26"/>
      <c r="D65" s="26"/>
      <c r="E65" s="26"/>
      <c r="F65" s="27"/>
      <c r="G65" s="79"/>
      <c r="H65" s="37"/>
      <c r="I65" s="144"/>
    </row>
    <row r="66" spans="1:9" ht="12" customHeight="1">
      <c r="A66" s="2"/>
      <c r="B66" s="2"/>
      <c r="C66" s="2"/>
      <c r="D66" s="2"/>
      <c r="E66" s="2"/>
      <c r="F66" s="1"/>
      <c r="G66" s="74"/>
      <c r="H66" s="30"/>
      <c r="I66" s="147"/>
    </row>
    <row r="67" spans="1:9">
      <c r="I67" s="69"/>
    </row>
    <row r="68" spans="1:9">
      <c r="I68" s="69"/>
    </row>
    <row r="69" spans="1:9">
      <c r="I69" s="69"/>
    </row>
    <row r="70" spans="1:9">
      <c r="I70" s="69"/>
    </row>
    <row r="71" spans="1:9">
      <c r="I71" s="69"/>
    </row>
    <row r="72" spans="1:9">
      <c r="I72" s="69"/>
    </row>
    <row r="73" spans="1:9">
      <c r="I73" s="69"/>
    </row>
    <row r="74" spans="1:9">
      <c r="I74" s="69"/>
    </row>
    <row r="75" spans="1:9">
      <c r="I75" s="69"/>
    </row>
    <row r="76" spans="1:9">
      <c r="I76" s="69"/>
    </row>
    <row r="77" spans="1:9">
      <c r="I77" s="69"/>
    </row>
    <row r="78" spans="1:9">
      <c r="I78" s="69"/>
    </row>
    <row r="79" spans="1:9">
      <c r="I79" s="69"/>
    </row>
    <row r="80" spans="1:9">
      <c r="I80" s="69"/>
    </row>
    <row r="81" spans="9:9">
      <c r="I81" s="69"/>
    </row>
    <row r="82" spans="9:9">
      <c r="I82" s="69"/>
    </row>
    <row r="83" spans="9:9">
      <c r="I83" s="69"/>
    </row>
    <row r="84" spans="9:9">
      <c r="I84" s="69"/>
    </row>
    <row r="85" spans="9:9">
      <c r="I85" s="69"/>
    </row>
    <row r="86" spans="9:9">
      <c r="I86" s="69"/>
    </row>
    <row r="87" spans="9:9">
      <c r="I87" s="69"/>
    </row>
    <row r="88" spans="9:9">
      <c r="I88" s="69"/>
    </row>
    <row r="89" spans="9:9">
      <c r="I89" s="69"/>
    </row>
    <row r="90" spans="9:9">
      <c r="I90" s="69"/>
    </row>
    <row r="91" spans="9:9">
      <c r="I91" s="69"/>
    </row>
    <row r="92" spans="9:9">
      <c r="I92" s="69"/>
    </row>
    <row r="93" spans="9:9">
      <c r="I93" s="69"/>
    </row>
    <row r="94" spans="9:9">
      <c r="I94" s="69"/>
    </row>
    <row r="95" spans="9:9">
      <c r="I95" s="69"/>
    </row>
    <row r="96" spans="9:9">
      <c r="I96" s="69"/>
    </row>
    <row r="97" spans="9:9">
      <c r="I97" s="69"/>
    </row>
    <row r="98" spans="9:9">
      <c r="I98" s="69"/>
    </row>
  </sheetData>
  <phoneticPr fontId="0" type="noConversion"/>
  <printOptions horizontalCentered="1" verticalCentered="1"/>
  <pageMargins left="0.7" right="0.7" top="0.75" bottom="0.75" header="0.3" footer="0.3"/>
  <pageSetup paperSize="9" firstPageNumber="8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1" manualBreakCount="1">
    <brk id="130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B134"/>
  <sheetViews>
    <sheetView view="pageLayout" zoomScaleNormal="85" zoomScaleSheetLayoutView="98" workbookViewId="0">
      <selection activeCell="E97" sqref="E97"/>
    </sheetView>
  </sheetViews>
  <sheetFormatPr defaultRowHeight="12.75"/>
  <cols>
    <col min="1" max="1" width="9" customWidth="1"/>
    <col min="2" max="2" width="6.7109375" customWidth="1"/>
    <col min="3" max="4" width="3.7109375" customWidth="1"/>
    <col min="5" max="5" width="28.28515625" customWidth="1"/>
    <col min="6" max="6" width="6" customWidth="1"/>
    <col min="7" max="7" width="6.7109375" style="73" customWidth="1"/>
    <col min="8" max="8" width="10.7109375" customWidth="1"/>
    <col min="9" max="9" width="13.7109375" style="69" customWidth="1"/>
    <col min="10" max="184" width="8.85546875" style="420"/>
  </cols>
  <sheetData>
    <row r="1" spans="1:184" ht="12" customHeight="1">
      <c r="B1" s="2"/>
      <c r="C1" s="2"/>
      <c r="D1" s="2"/>
      <c r="E1" s="2"/>
      <c r="F1" s="1"/>
      <c r="G1" s="74"/>
      <c r="H1" s="30"/>
      <c r="I1" s="91" t="s">
        <v>68</v>
      </c>
    </row>
    <row r="2" spans="1:184" ht="12" customHeight="1">
      <c r="B2" s="2"/>
      <c r="C2" s="2"/>
      <c r="D2" s="2"/>
      <c r="E2" s="2"/>
      <c r="F2" s="1"/>
      <c r="G2" s="74"/>
      <c r="H2" s="30"/>
      <c r="I2" s="92"/>
    </row>
    <row r="3" spans="1:184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184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184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184" ht="12" customHeight="1">
      <c r="A6" s="18"/>
      <c r="B6" s="19"/>
      <c r="C6" s="2"/>
      <c r="D6" s="2"/>
      <c r="E6" s="2"/>
      <c r="F6" s="20"/>
      <c r="G6" s="75"/>
      <c r="H6" s="33"/>
      <c r="I6" s="89" t="str">
        <f>IF(OR(AND(G6="Prov",H6="Sum"),(H6="PC Sum")),". . . . . . . . .00",IF(ISERR(G6*H6),"",IF(G6*H6=0,"",ROUND(G6*H6,2))))</f>
        <v/>
      </c>
    </row>
    <row r="7" spans="1:184" ht="12" customHeight="1">
      <c r="A7" s="18" t="s">
        <v>28</v>
      </c>
      <c r="B7" s="8" t="s">
        <v>69</v>
      </c>
      <c r="C7" s="21" t="s">
        <v>70</v>
      </c>
      <c r="D7" s="21"/>
      <c r="E7" s="2"/>
      <c r="F7" s="20"/>
      <c r="G7" s="75"/>
      <c r="H7" s="33"/>
      <c r="I7" s="89" t="str">
        <f>IF(OR(AND(G7="Prov",H7="Sum"),(H7="PC Sum")),". . . . . . . . .00",IF(ISERR(G7*H7),"",IF(G7*H7=0,"",ROUND(G7*H7,2))))</f>
        <v/>
      </c>
    </row>
    <row r="8" spans="1:184" ht="12" customHeight="1">
      <c r="A8" s="18" t="s">
        <v>71</v>
      </c>
      <c r="B8" s="19"/>
      <c r="C8" s="2"/>
      <c r="D8" s="2"/>
      <c r="E8" s="2"/>
      <c r="F8" s="20"/>
      <c r="G8" s="75"/>
      <c r="H8" s="33"/>
      <c r="I8" s="89" t="str">
        <f>IF(OR(AND(G8="Prov",H8="Sum"),(H8="PC Sum")),". . . . . . . . .00",IF(ISERR(G8*H8),"",IF(G8*H8=0,"",ROUND(G8*H8,2))))</f>
        <v/>
      </c>
    </row>
    <row r="9" spans="1:184" ht="12" customHeight="1">
      <c r="A9" s="18" t="s">
        <v>65</v>
      </c>
      <c r="B9" s="19"/>
      <c r="C9" s="2"/>
      <c r="D9" s="2"/>
      <c r="E9" s="2"/>
      <c r="F9" s="20"/>
      <c r="G9" s="75"/>
      <c r="H9" s="33"/>
      <c r="I9" s="89" t="str">
        <f>IF(OR(AND(G9="Prov",H9="Sum"),(H9="PC Sum")),". . . . . . . . .00",IF(ISERR(G9*H9),"",IF(G9*H9=0,"",ROUND(G9*H9,2))))</f>
        <v/>
      </c>
    </row>
    <row r="10" spans="1:184" ht="12" customHeight="1">
      <c r="A10" s="18" t="s">
        <v>63</v>
      </c>
      <c r="B10" s="8" t="s">
        <v>72</v>
      </c>
      <c r="C10" s="9" t="s">
        <v>73</v>
      </c>
      <c r="D10" s="9"/>
      <c r="E10" s="2"/>
      <c r="F10" s="20"/>
      <c r="G10" s="179"/>
      <c r="H10" s="169"/>
      <c r="I10" s="103" t="str">
        <f>IF(OR(AND(G10="Prov",H10="Sum"),(H10="PC Sum")),". . . . . . . . .00",IF(ISERR(G10*H10),"",IF(G10*H10=0,"",ROUND(G10*H10,2))))</f>
        <v/>
      </c>
    </row>
    <row r="11" spans="1:184" s="171" customFormat="1" ht="12" customHeight="1">
      <c r="A11" s="18" t="s">
        <v>120</v>
      </c>
      <c r="B11" s="19"/>
      <c r="C11" s="2"/>
      <c r="D11" s="2"/>
      <c r="E11" s="2"/>
      <c r="F11" s="20"/>
      <c r="G11" s="179"/>
      <c r="H11" s="169"/>
      <c r="I11" s="10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20"/>
      <c r="AN11" s="420"/>
      <c r="AO11" s="420"/>
      <c r="AP11" s="420"/>
      <c r="AQ11" s="420"/>
      <c r="AR11" s="420"/>
      <c r="AS11" s="420"/>
      <c r="AT11" s="420"/>
      <c r="AU11" s="420"/>
      <c r="AV11" s="420"/>
      <c r="AW11" s="420"/>
      <c r="AX11" s="420"/>
      <c r="AY11" s="420"/>
      <c r="AZ11" s="420"/>
      <c r="BA11" s="420"/>
      <c r="BB11" s="420"/>
      <c r="BC11" s="420"/>
      <c r="BD11" s="420"/>
      <c r="BE11" s="420"/>
      <c r="BF11" s="420"/>
      <c r="BG11" s="420"/>
      <c r="BH11" s="420"/>
      <c r="BI11" s="420"/>
      <c r="BJ11" s="420"/>
      <c r="BK11" s="420"/>
      <c r="BL11" s="420"/>
      <c r="BM11" s="420"/>
      <c r="BN11" s="420"/>
      <c r="BO11" s="420"/>
      <c r="BP11" s="420"/>
      <c r="BQ11" s="420"/>
      <c r="BR11" s="420"/>
      <c r="BS11" s="420"/>
      <c r="BT11" s="420"/>
      <c r="BU11" s="420"/>
      <c r="BV11" s="420"/>
      <c r="BW11" s="420"/>
      <c r="BX11" s="420"/>
      <c r="BY11" s="420"/>
      <c r="BZ11" s="420"/>
      <c r="CA11" s="420"/>
      <c r="CB11" s="420"/>
      <c r="CC11" s="420"/>
      <c r="CD11" s="420"/>
      <c r="CE11" s="420"/>
      <c r="CF11" s="420"/>
      <c r="CG11" s="420"/>
      <c r="CH11" s="420"/>
      <c r="CI11" s="420"/>
      <c r="CJ11" s="420"/>
      <c r="CK11" s="420"/>
      <c r="CL11" s="420"/>
      <c r="CM11" s="420"/>
      <c r="CN11" s="420"/>
      <c r="CO11" s="420"/>
      <c r="CP11" s="420"/>
      <c r="CQ11" s="420"/>
      <c r="CR11" s="420"/>
      <c r="CS11" s="420"/>
      <c r="CT11" s="420"/>
      <c r="CU11" s="420"/>
      <c r="CV11" s="420"/>
      <c r="CW11" s="420"/>
      <c r="CX11" s="420"/>
      <c r="CY11" s="420"/>
      <c r="CZ11" s="420"/>
      <c r="DA11" s="420"/>
      <c r="DB11" s="420"/>
      <c r="DC11" s="420"/>
      <c r="DD11" s="420"/>
      <c r="DE11" s="420"/>
      <c r="DF11" s="420"/>
      <c r="DG11" s="420"/>
      <c r="DH11" s="420"/>
      <c r="DI11" s="420"/>
      <c r="DJ11" s="420"/>
      <c r="DK11" s="420"/>
      <c r="DL11" s="420"/>
      <c r="DM11" s="420"/>
      <c r="DN11" s="420"/>
      <c r="DO11" s="420"/>
      <c r="DP11" s="420"/>
      <c r="DQ11" s="420"/>
      <c r="DR11" s="420"/>
      <c r="DS11" s="420"/>
      <c r="DT11" s="420"/>
      <c r="DU11" s="420"/>
      <c r="DV11" s="420"/>
      <c r="DW11" s="420"/>
      <c r="DX11" s="420"/>
      <c r="DY11" s="420"/>
      <c r="DZ11" s="420"/>
      <c r="EA11" s="420"/>
      <c r="EB11" s="420"/>
      <c r="EC11" s="420"/>
      <c r="ED11" s="420"/>
      <c r="EE11" s="420"/>
      <c r="EF11" s="420"/>
      <c r="EG11" s="420"/>
      <c r="EH11" s="420"/>
      <c r="EI11" s="420"/>
      <c r="EJ11" s="420"/>
      <c r="EK11" s="420"/>
      <c r="EL11" s="420"/>
      <c r="EM11" s="420"/>
      <c r="EN11" s="420"/>
      <c r="EO11" s="420"/>
      <c r="EP11" s="420"/>
      <c r="EQ11" s="420"/>
      <c r="ER11" s="420"/>
      <c r="ES11" s="420"/>
      <c r="ET11" s="420"/>
      <c r="EU11" s="420"/>
      <c r="EV11" s="420"/>
      <c r="EW11" s="420"/>
      <c r="EX11" s="420"/>
      <c r="EY11" s="420"/>
      <c r="EZ11" s="420"/>
      <c r="FA11" s="420"/>
      <c r="FB11" s="420"/>
      <c r="FC11" s="420"/>
      <c r="FD11" s="420"/>
      <c r="FE11" s="420"/>
      <c r="FF11" s="420"/>
      <c r="FG11" s="420"/>
      <c r="FH11" s="420"/>
      <c r="FI11" s="420"/>
      <c r="FJ11" s="420"/>
      <c r="FK11" s="420"/>
      <c r="FL11" s="420"/>
      <c r="FM11" s="420"/>
      <c r="FN11" s="420"/>
      <c r="FO11" s="420"/>
      <c r="FP11" s="420"/>
      <c r="FQ11" s="420"/>
      <c r="FR11" s="420"/>
      <c r="FS11" s="420"/>
      <c r="FT11" s="420"/>
      <c r="FU11" s="420"/>
      <c r="FV11" s="420"/>
      <c r="FW11" s="420"/>
      <c r="FX11" s="420"/>
      <c r="FY11" s="420"/>
      <c r="FZ11" s="420"/>
      <c r="GA11" s="420"/>
      <c r="GB11" s="420"/>
    </row>
    <row r="12" spans="1:184" s="171" customFormat="1" ht="12" customHeight="1">
      <c r="A12" s="18"/>
      <c r="B12" s="19"/>
      <c r="C12" s="2" t="s">
        <v>116</v>
      </c>
      <c r="D12" s="2" t="s">
        <v>74</v>
      </c>
      <c r="E12" s="2"/>
      <c r="F12" s="20"/>
      <c r="G12" s="180"/>
      <c r="H12" s="38"/>
      <c r="I12" s="181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20"/>
      <c r="AI12" s="420"/>
      <c r="AJ12" s="420"/>
      <c r="AK12" s="420"/>
      <c r="AL12" s="420"/>
      <c r="AM12" s="420"/>
      <c r="AN12" s="420"/>
      <c r="AO12" s="420"/>
      <c r="AP12" s="420"/>
      <c r="AQ12" s="420"/>
      <c r="AR12" s="420"/>
      <c r="AS12" s="420"/>
      <c r="AT12" s="420"/>
      <c r="AU12" s="420"/>
      <c r="AV12" s="420"/>
      <c r="AW12" s="420"/>
      <c r="AX12" s="420"/>
      <c r="AY12" s="420"/>
      <c r="AZ12" s="420"/>
      <c r="BA12" s="420"/>
      <c r="BB12" s="420"/>
      <c r="BC12" s="420"/>
      <c r="BD12" s="420"/>
      <c r="BE12" s="420"/>
      <c r="BF12" s="420"/>
      <c r="BG12" s="420"/>
      <c r="BH12" s="420"/>
      <c r="BI12" s="420"/>
      <c r="BJ12" s="420"/>
      <c r="BK12" s="420"/>
      <c r="BL12" s="420"/>
      <c r="BM12" s="420"/>
      <c r="BN12" s="420"/>
      <c r="BO12" s="420"/>
      <c r="BP12" s="420"/>
      <c r="BQ12" s="420"/>
      <c r="BR12" s="420"/>
      <c r="BS12" s="420"/>
      <c r="BT12" s="420"/>
      <c r="BU12" s="420"/>
      <c r="BV12" s="420"/>
      <c r="BW12" s="420"/>
      <c r="BX12" s="420"/>
      <c r="BY12" s="420"/>
      <c r="BZ12" s="420"/>
      <c r="CA12" s="420"/>
      <c r="CB12" s="420"/>
      <c r="CC12" s="420"/>
      <c r="CD12" s="420"/>
      <c r="CE12" s="420"/>
      <c r="CF12" s="420"/>
      <c r="CG12" s="420"/>
      <c r="CH12" s="420"/>
      <c r="CI12" s="420"/>
      <c r="CJ12" s="420"/>
      <c r="CK12" s="420"/>
      <c r="CL12" s="420"/>
      <c r="CM12" s="420"/>
      <c r="CN12" s="420"/>
      <c r="CO12" s="420"/>
      <c r="CP12" s="420"/>
      <c r="CQ12" s="420"/>
      <c r="CR12" s="420"/>
      <c r="CS12" s="420"/>
      <c r="CT12" s="420"/>
      <c r="CU12" s="420"/>
      <c r="CV12" s="420"/>
      <c r="CW12" s="420"/>
      <c r="CX12" s="420"/>
      <c r="CY12" s="420"/>
      <c r="CZ12" s="420"/>
      <c r="DA12" s="420"/>
      <c r="DB12" s="420"/>
      <c r="DC12" s="420"/>
      <c r="DD12" s="420"/>
      <c r="DE12" s="420"/>
      <c r="DF12" s="420"/>
      <c r="DG12" s="420"/>
      <c r="DH12" s="420"/>
      <c r="DI12" s="420"/>
      <c r="DJ12" s="420"/>
      <c r="DK12" s="420"/>
      <c r="DL12" s="420"/>
      <c r="DM12" s="420"/>
      <c r="DN12" s="420"/>
      <c r="DO12" s="420"/>
      <c r="DP12" s="420"/>
      <c r="DQ12" s="420"/>
      <c r="DR12" s="420"/>
      <c r="DS12" s="420"/>
      <c r="DT12" s="420"/>
      <c r="DU12" s="420"/>
      <c r="DV12" s="420"/>
      <c r="DW12" s="420"/>
      <c r="DX12" s="420"/>
      <c r="DY12" s="420"/>
      <c r="DZ12" s="420"/>
      <c r="EA12" s="420"/>
      <c r="EB12" s="420"/>
      <c r="EC12" s="420"/>
      <c r="ED12" s="420"/>
      <c r="EE12" s="420"/>
      <c r="EF12" s="420"/>
      <c r="EG12" s="420"/>
      <c r="EH12" s="420"/>
      <c r="EI12" s="420"/>
      <c r="EJ12" s="420"/>
      <c r="EK12" s="420"/>
      <c r="EL12" s="420"/>
      <c r="EM12" s="420"/>
      <c r="EN12" s="420"/>
      <c r="EO12" s="420"/>
      <c r="EP12" s="420"/>
      <c r="EQ12" s="420"/>
      <c r="ER12" s="420"/>
      <c r="ES12" s="420"/>
      <c r="ET12" s="420"/>
      <c r="EU12" s="420"/>
      <c r="EV12" s="420"/>
      <c r="EW12" s="420"/>
      <c r="EX12" s="420"/>
      <c r="EY12" s="420"/>
      <c r="EZ12" s="420"/>
      <c r="FA12" s="420"/>
      <c r="FB12" s="420"/>
      <c r="FC12" s="420"/>
      <c r="FD12" s="420"/>
      <c r="FE12" s="420"/>
      <c r="FF12" s="420"/>
      <c r="FG12" s="420"/>
      <c r="FH12" s="420"/>
      <c r="FI12" s="420"/>
      <c r="FJ12" s="420"/>
      <c r="FK12" s="420"/>
      <c r="FL12" s="420"/>
      <c r="FM12" s="420"/>
      <c r="FN12" s="420"/>
      <c r="FO12" s="420"/>
      <c r="FP12" s="420"/>
      <c r="FQ12" s="420"/>
      <c r="FR12" s="420"/>
      <c r="FS12" s="420"/>
      <c r="FT12" s="420"/>
      <c r="FU12" s="420"/>
      <c r="FV12" s="420"/>
      <c r="FW12" s="420"/>
      <c r="FX12" s="420"/>
      <c r="FY12" s="420"/>
      <c r="FZ12" s="420"/>
      <c r="GA12" s="420"/>
      <c r="GB12" s="420"/>
    </row>
    <row r="13" spans="1:184" s="171" customFormat="1" ht="12" customHeight="1">
      <c r="A13" s="18"/>
      <c r="B13" s="19"/>
      <c r="C13" s="2"/>
      <c r="D13" s="205" t="s">
        <v>361</v>
      </c>
      <c r="E13" s="2"/>
      <c r="F13" s="20"/>
      <c r="G13" s="180"/>
      <c r="H13" s="38"/>
      <c r="I13" s="181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  <c r="AC13" s="420"/>
      <c r="AD13" s="420"/>
      <c r="AE13" s="420"/>
      <c r="AF13" s="420"/>
      <c r="AG13" s="420"/>
      <c r="AH13" s="420"/>
      <c r="AI13" s="420"/>
      <c r="AJ13" s="420"/>
      <c r="AK13" s="420"/>
      <c r="AL13" s="420"/>
      <c r="AM13" s="420"/>
      <c r="AN13" s="420"/>
      <c r="AO13" s="420"/>
      <c r="AP13" s="420"/>
      <c r="AQ13" s="420"/>
      <c r="AR13" s="420"/>
      <c r="AS13" s="420"/>
      <c r="AT13" s="420"/>
      <c r="AU13" s="420"/>
      <c r="AV13" s="420"/>
      <c r="AW13" s="420"/>
      <c r="AX13" s="420"/>
      <c r="AY13" s="420"/>
      <c r="AZ13" s="420"/>
      <c r="BA13" s="420"/>
      <c r="BB13" s="420"/>
      <c r="BC13" s="420"/>
      <c r="BD13" s="420"/>
      <c r="BE13" s="420"/>
      <c r="BF13" s="420"/>
      <c r="BG13" s="420"/>
      <c r="BH13" s="420"/>
      <c r="BI13" s="420"/>
      <c r="BJ13" s="420"/>
      <c r="BK13" s="420"/>
      <c r="BL13" s="420"/>
      <c r="BM13" s="420"/>
      <c r="BN13" s="420"/>
      <c r="BO13" s="420"/>
      <c r="BP13" s="420"/>
      <c r="BQ13" s="420"/>
      <c r="BR13" s="420"/>
      <c r="BS13" s="420"/>
      <c r="BT13" s="420"/>
      <c r="BU13" s="420"/>
      <c r="BV13" s="420"/>
      <c r="BW13" s="420"/>
      <c r="BX13" s="420"/>
      <c r="BY13" s="420"/>
      <c r="BZ13" s="420"/>
      <c r="CA13" s="420"/>
      <c r="CB13" s="420"/>
      <c r="CC13" s="420"/>
      <c r="CD13" s="420"/>
      <c r="CE13" s="420"/>
      <c r="CF13" s="420"/>
      <c r="CG13" s="420"/>
      <c r="CH13" s="420"/>
      <c r="CI13" s="420"/>
      <c r="CJ13" s="420"/>
      <c r="CK13" s="420"/>
      <c r="CL13" s="420"/>
      <c r="CM13" s="420"/>
      <c r="CN13" s="420"/>
      <c r="CO13" s="420"/>
      <c r="CP13" s="420"/>
      <c r="CQ13" s="420"/>
      <c r="CR13" s="420"/>
      <c r="CS13" s="420"/>
      <c r="CT13" s="420"/>
      <c r="CU13" s="420"/>
      <c r="CV13" s="420"/>
      <c r="CW13" s="420"/>
      <c r="CX13" s="420"/>
      <c r="CY13" s="420"/>
      <c r="CZ13" s="420"/>
      <c r="DA13" s="420"/>
      <c r="DB13" s="420"/>
      <c r="DC13" s="420"/>
      <c r="DD13" s="420"/>
      <c r="DE13" s="420"/>
      <c r="DF13" s="420"/>
      <c r="DG13" s="420"/>
      <c r="DH13" s="420"/>
      <c r="DI13" s="420"/>
      <c r="DJ13" s="420"/>
      <c r="DK13" s="420"/>
      <c r="DL13" s="420"/>
      <c r="DM13" s="420"/>
      <c r="DN13" s="420"/>
      <c r="DO13" s="420"/>
      <c r="DP13" s="420"/>
      <c r="DQ13" s="420"/>
      <c r="DR13" s="420"/>
      <c r="DS13" s="420"/>
      <c r="DT13" s="420"/>
      <c r="DU13" s="420"/>
      <c r="DV13" s="420"/>
      <c r="DW13" s="420"/>
      <c r="DX13" s="420"/>
      <c r="DY13" s="420"/>
      <c r="DZ13" s="420"/>
      <c r="EA13" s="420"/>
      <c r="EB13" s="420"/>
      <c r="EC13" s="420"/>
      <c r="ED13" s="420"/>
      <c r="EE13" s="420"/>
      <c r="EF13" s="420"/>
      <c r="EG13" s="420"/>
      <c r="EH13" s="420"/>
      <c r="EI13" s="420"/>
      <c r="EJ13" s="420"/>
      <c r="EK13" s="420"/>
      <c r="EL13" s="420"/>
      <c r="EM13" s="420"/>
      <c r="EN13" s="420"/>
      <c r="EO13" s="420"/>
      <c r="EP13" s="420"/>
      <c r="EQ13" s="420"/>
      <c r="ER13" s="420"/>
      <c r="ES13" s="420"/>
      <c r="ET13" s="420"/>
      <c r="EU13" s="420"/>
      <c r="EV13" s="420"/>
      <c r="EW13" s="420"/>
      <c r="EX13" s="420"/>
      <c r="EY13" s="420"/>
      <c r="EZ13" s="420"/>
      <c r="FA13" s="420"/>
      <c r="FB13" s="420"/>
      <c r="FC13" s="420"/>
      <c r="FD13" s="420"/>
      <c r="FE13" s="420"/>
      <c r="FF13" s="420"/>
      <c r="FG13" s="420"/>
      <c r="FH13" s="420"/>
      <c r="FI13" s="420"/>
      <c r="FJ13" s="420"/>
      <c r="FK13" s="420"/>
      <c r="FL13" s="420"/>
      <c r="FM13" s="420"/>
      <c r="FN13" s="420"/>
      <c r="FO13" s="420"/>
      <c r="FP13" s="420"/>
      <c r="FQ13" s="420"/>
      <c r="FR13" s="420"/>
      <c r="FS13" s="420"/>
      <c r="FT13" s="420"/>
      <c r="FU13" s="420"/>
      <c r="FV13" s="420"/>
      <c r="FW13" s="420"/>
      <c r="FX13" s="420"/>
      <c r="FY13" s="420"/>
      <c r="FZ13" s="420"/>
      <c r="GA13" s="420"/>
      <c r="GB13" s="420"/>
    </row>
    <row r="14" spans="1:184" s="171" customFormat="1" ht="12" customHeight="1">
      <c r="A14" s="18"/>
      <c r="B14" s="19"/>
      <c r="C14" s="2"/>
      <c r="D14" s="2" t="s">
        <v>362</v>
      </c>
      <c r="E14" s="2"/>
      <c r="F14" s="20"/>
      <c r="G14" s="180"/>
      <c r="H14" s="169"/>
      <c r="I14" s="181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  <c r="AC14" s="420"/>
      <c r="AD14" s="420"/>
      <c r="AE14" s="420"/>
      <c r="AF14" s="420"/>
      <c r="AG14" s="420"/>
      <c r="AH14" s="420"/>
      <c r="AI14" s="420"/>
      <c r="AJ14" s="420"/>
      <c r="AK14" s="420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420"/>
      <c r="AX14" s="420"/>
      <c r="AY14" s="420"/>
      <c r="AZ14" s="420"/>
      <c r="BA14" s="420"/>
      <c r="BB14" s="420"/>
      <c r="BC14" s="420"/>
      <c r="BD14" s="420"/>
      <c r="BE14" s="420"/>
      <c r="BF14" s="420"/>
      <c r="BG14" s="420"/>
      <c r="BH14" s="420"/>
      <c r="BI14" s="420"/>
      <c r="BJ14" s="420"/>
      <c r="BK14" s="420"/>
      <c r="BL14" s="420"/>
      <c r="BM14" s="420"/>
      <c r="BN14" s="420"/>
      <c r="BO14" s="420"/>
      <c r="BP14" s="420"/>
      <c r="BQ14" s="420"/>
      <c r="BR14" s="420"/>
      <c r="BS14" s="420"/>
      <c r="BT14" s="420"/>
      <c r="BU14" s="420"/>
      <c r="BV14" s="420"/>
      <c r="BW14" s="420"/>
      <c r="BX14" s="420"/>
      <c r="BY14" s="420"/>
      <c r="BZ14" s="420"/>
      <c r="CA14" s="420"/>
      <c r="CB14" s="420"/>
      <c r="CC14" s="420"/>
      <c r="CD14" s="420"/>
      <c r="CE14" s="420"/>
      <c r="CF14" s="420"/>
      <c r="CG14" s="420"/>
      <c r="CH14" s="420"/>
      <c r="CI14" s="420"/>
      <c r="CJ14" s="420"/>
      <c r="CK14" s="420"/>
      <c r="CL14" s="420"/>
      <c r="CM14" s="420"/>
      <c r="CN14" s="420"/>
      <c r="CO14" s="420"/>
      <c r="CP14" s="420"/>
      <c r="CQ14" s="420"/>
      <c r="CR14" s="420"/>
      <c r="CS14" s="420"/>
      <c r="CT14" s="420"/>
      <c r="CU14" s="420"/>
      <c r="CV14" s="420"/>
      <c r="CW14" s="420"/>
      <c r="CX14" s="420"/>
      <c r="CY14" s="420"/>
      <c r="CZ14" s="420"/>
      <c r="DA14" s="420"/>
      <c r="DB14" s="420"/>
      <c r="DC14" s="420"/>
      <c r="DD14" s="420"/>
      <c r="DE14" s="420"/>
      <c r="DF14" s="420"/>
      <c r="DG14" s="420"/>
      <c r="DH14" s="420"/>
      <c r="DI14" s="420"/>
      <c r="DJ14" s="420"/>
      <c r="DK14" s="420"/>
      <c r="DL14" s="420"/>
      <c r="DM14" s="420"/>
      <c r="DN14" s="420"/>
      <c r="DO14" s="420"/>
      <c r="DP14" s="420"/>
      <c r="DQ14" s="420"/>
      <c r="DR14" s="420"/>
      <c r="DS14" s="420"/>
      <c r="DT14" s="420"/>
      <c r="DU14" s="420"/>
      <c r="DV14" s="420"/>
      <c r="DW14" s="420"/>
      <c r="DX14" s="420"/>
      <c r="DY14" s="420"/>
      <c r="DZ14" s="420"/>
      <c r="EA14" s="420"/>
      <c r="EB14" s="420"/>
      <c r="EC14" s="420"/>
      <c r="ED14" s="420"/>
      <c r="EE14" s="420"/>
      <c r="EF14" s="420"/>
      <c r="EG14" s="420"/>
      <c r="EH14" s="420"/>
      <c r="EI14" s="420"/>
      <c r="EJ14" s="420"/>
      <c r="EK14" s="420"/>
      <c r="EL14" s="420"/>
      <c r="EM14" s="420"/>
      <c r="EN14" s="420"/>
      <c r="EO14" s="420"/>
      <c r="EP14" s="420"/>
      <c r="EQ14" s="420"/>
      <c r="ER14" s="420"/>
      <c r="ES14" s="420"/>
      <c r="ET14" s="420"/>
      <c r="EU14" s="420"/>
      <c r="EV14" s="420"/>
      <c r="EW14" s="420"/>
      <c r="EX14" s="420"/>
      <c r="EY14" s="420"/>
      <c r="EZ14" s="420"/>
      <c r="FA14" s="420"/>
      <c r="FB14" s="420"/>
      <c r="FC14" s="420"/>
      <c r="FD14" s="420"/>
      <c r="FE14" s="420"/>
      <c r="FF14" s="420"/>
      <c r="FG14" s="420"/>
      <c r="FH14" s="420"/>
      <c r="FI14" s="420"/>
      <c r="FJ14" s="420"/>
      <c r="FK14" s="420"/>
      <c r="FL14" s="420"/>
      <c r="FM14" s="420"/>
      <c r="FN14" s="420"/>
      <c r="FO14" s="420"/>
      <c r="FP14" s="420"/>
      <c r="FQ14" s="420"/>
      <c r="FR14" s="420"/>
      <c r="FS14" s="420"/>
      <c r="FT14" s="420"/>
      <c r="FU14" s="420"/>
      <c r="FV14" s="420"/>
      <c r="FW14" s="420"/>
      <c r="FX14" s="420"/>
      <c r="FY14" s="420"/>
      <c r="FZ14" s="420"/>
      <c r="GA14" s="420"/>
      <c r="GB14" s="420"/>
    </row>
    <row r="15" spans="1:184" s="171" customFormat="1" ht="12" customHeight="1">
      <c r="A15" s="18"/>
      <c r="B15" s="19"/>
      <c r="C15" s="2"/>
      <c r="D15" s="2"/>
      <c r="E15" s="2"/>
      <c r="F15" s="20"/>
      <c r="G15" s="180"/>
      <c r="H15" s="169"/>
      <c r="I15" s="181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  <c r="AC15" s="420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420"/>
      <c r="AQ15" s="420"/>
      <c r="AR15" s="420"/>
      <c r="AS15" s="420"/>
      <c r="AT15" s="420"/>
      <c r="AU15" s="420"/>
      <c r="AV15" s="420"/>
      <c r="AW15" s="420"/>
      <c r="AX15" s="420"/>
      <c r="AY15" s="420"/>
      <c r="AZ15" s="420"/>
      <c r="BA15" s="420"/>
      <c r="BB15" s="420"/>
      <c r="BC15" s="420"/>
      <c r="BD15" s="420"/>
      <c r="BE15" s="420"/>
      <c r="BF15" s="420"/>
      <c r="BG15" s="420"/>
      <c r="BH15" s="420"/>
      <c r="BI15" s="420"/>
      <c r="BJ15" s="420"/>
      <c r="BK15" s="420"/>
      <c r="BL15" s="420"/>
      <c r="BM15" s="420"/>
      <c r="BN15" s="420"/>
      <c r="BO15" s="420"/>
      <c r="BP15" s="420"/>
      <c r="BQ15" s="420"/>
      <c r="BR15" s="420"/>
      <c r="BS15" s="420"/>
      <c r="BT15" s="420"/>
      <c r="BU15" s="420"/>
      <c r="BV15" s="420"/>
      <c r="BW15" s="420"/>
      <c r="BX15" s="420"/>
      <c r="BY15" s="420"/>
      <c r="BZ15" s="420"/>
      <c r="CA15" s="420"/>
      <c r="CB15" s="420"/>
      <c r="CC15" s="420"/>
      <c r="CD15" s="420"/>
      <c r="CE15" s="420"/>
      <c r="CF15" s="420"/>
      <c r="CG15" s="420"/>
      <c r="CH15" s="420"/>
      <c r="CI15" s="420"/>
      <c r="CJ15" s="420"/>
      <c r="CK15" s="420"/>
      <c r="CL15" s="420"/>
      <c r="CM15" s="420"/>
      <c r="CN15" s="420"/>
      <c r="CO15" s="420"/>
      <c r="CP15" s="420"/>
      <c r="CQ15" s="420"/>
      <c r="CR15" s="420"/>
      <c r="CS15" s="420"/>
      <c r="CT15" s="420"/>
      <c r="CU15" s="420"/>
      <c r="CV15" s="420"/>
      <c r="CW15" s="420"/>
      <c r="CX15" s="420"/>
      <c r="CY15" s="420"/>
      <c r="CZ15" s="420"/>
      <c r="DA15" s="420"/>
      <c r="DB15" s="420"/>
      <c r="DC15" s="420"/>
      <c r="DD15" s="420"/>
      <c r="DE15" s="420"/>
      <c r="DF15" s="420"/>
      <c r="DG15" s="420"/>
      <c r="DH15" s="420"/>
      <c r="DI15" s="420"/>
      <c r="DJ15" s="420"/>
      <c r="DK15" s="420"/>
      <c r="DL15" s="420"/>
      <c r="DM15" s="420"/>
      <c r="DN15" s="420"/>
      <c r="DO15" s="420"/>
      <c r="DP15" s="420"/>
      <c r="DQ15" s="420"/>
      <c r="DR15" s="420"/>
      <c r="DS15" s="420"/>
      <c r="DT15" s="420"/>
      <c r="DU15" s="420"/>
      <c r="DV15" s="420"/>
      <c r="DW15" s="420"/>
      <c r="DX15" s="420"/>
      <c r="DY15" s="420"/>
      <c r="DZ15" s="420"/>
      <c r="EA15" s="420"/>
      <c r="EB15" s="420"/>
      <c r="EC15" s="420"/>
      <c r="ED15" s="420"/>
      <c r="EE15" s="420"/>
      <c r="EF15" s="420"/>
      <c r="EG15" s="420"/>
      <c r="EH15" s="420"/>
      <c r="EI15" s="420"/>
      <c r="EJ15" s="420"/>
      <c r="EK15" s="420"/>
      <c r="EL15" s="420"/>
      <c r="EM15" s="420"/>
      <c r="EN15" s="420"/>
      <c r="EO15" s="420"/>
      <c r="EP15" s="420"/>
      <c r="EQ15" s="420"/>
      <c r="ER15" s="420"/>
      <c r="ES15" s="420"/>
      <c r="ET15" s="420"/>
      <c r="EU15" s="420"/>
      <c r="EV15" s="420"/>
      <c r="EW15" s="420"/>
      <c r="EX15" s="420"/>
      <c r="EY15" s="420"/>
      <c r="EZ15" s="420"/>
      <c r="FA15" s="420"/>
      <c r="FB15" s="420"/>
      <c r="FC15" s="420"/>
      <c r="FD15" s="420"/>
      <c r="FE15" s="420"/>
      <c r="FF15" s="420"/>
      <c r="FG15" s="420"/>
      <c r="FH15" s="420"/>
      <c r="FI15" s="420"/>
      <c r="FJ15" s="420"/>
      <c r="FK15" s="420"/>
      <c r="FL15" s="420"/>
      <c r="FM15" s="420"/>
      <c r="FN15" s="420"/>
      <c r="FO15" s="420"/>
      <c r="FP15" s="420"/>
      <c r="FQ15" s="420"/>
      <c r="FR15" s="420"/>
      <c r="FS15" s="420"/>
      <c r="FT15" s="420"/>
      <c r="FU15" s="420"/>
      <c r="FV15" s="420"/>
      <c r="FW15" s="420"/>
      <c r="FX15" s="420"/>
      <c r="FY15" s="420"/>
      <c r="FZ15" s="420"/>
      <c r="GA15" s="420"/>
      <c r="GB15" s="420"/>
    </row>
    <row r="16" spans="1:184" s="171" customFormat="1" ht="12" customHeight="1">
      <c r="A16" s="18"/>
      <c r="B16" s="19"/>
      <c r="C16" s="2"/>
      <c r="D16" s="88" t="s">
        <v>116</v>
      </c>
      <c r="E16" s="2" t="s">
        <v>75</v>
      </c>
      <c r="F16" s="20" t="s">
        <v>37</v>
      </c>
      <c r="G16" s="180">
        <v>250</v>
      </c>
      <c r="H16" s="169"/>
      <c r="I16" s="8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  <c r="AC16" s="420"/>
      <c r="AD16" s="420"/>
      <c r="AE16" s="420"/>
      <c r="AF16" s="420"/>
      <c r="AG16" s="420"/>
      <c r="AH16" s="420"/>
      <c r="AI16" s="420"/>
      <c r="AJ16" s="420"/>
      <c r="AK16" s="420"/>
      <c r="AL16" s="420"/>
      <c r="AM16" s="420"/>
      <c r="AN16" s="420"/>
      <c r="AO16" s="420"/>
      <c r="AP16" s="420"/>
      <c r="AQ16" s="420"/>
      <c r="AR16" s="420"/>
      <c r="AS16" s="420"/>
      <c r="AT16" s="420"/>
      <c r="AU16" s="420"/>
      <c r="AV16" s="420"/>
      <c r="AW16" s="420"/>
      <c r="AX16" s="420"/>
      <c r="AY16" s="420"/>
      <c r="AZ16" s="420"/>
      <c r="BA16" s="420"/>
      <c r="BB16" s="420"/>
      <c r="BC16" s="420"/>
      <c r="BD16" s="420"/>
      <c r="BE16" s="420"/>
      <c r="BF16" s="420"/>
      <c r="BG16" s="420"/>
      <c r="BH16" s="420"/>
      <c r="BI16" s="420"/>
      <c r="BJ16" s="420"/>
      <c r="BK16" s="420"/>
      <c r="BL16" s="420"/>
      <c r="BM16" s="420"/>
      <c r="BN16" s="420"/>
      <c r="BO16" s="420"/>
      <c r="BP16" s="420"/>
      <c r="BQ16" s="420"/>
      <c r="BR16" s="420"/>
      <c r="BS16" s="420"/>
      <c r="BT16" s="420"/>
      <c r="BU16" s="420"/>
      <c r="BV16" s="420"/>
      <c r="BW16" s="420"/>
      <c r="BX16" s="420"/>
      <c r="BY16" s="420"/>
      <c r="BZ16" s="420"/>
      <c r="CA16" s="420"/>
      <c r="CB16" s="420"/>
      <c r="CC16" s="420"/>
      <c r="CD16" s="420"/>
      <c r="CE16" s="420"/>
      <c r="CF16" s="420"/>
      <c r="CG16" s="420"/>
      <c r="CH16" s="420"/>
      <c r="CI16" s="420"/>
      <c r="CJ16" s="420"/>
      <c r="CK16" s="420"/>
      <c r="CL16" s="420"/>
      <c r="CM16" s="420"/>
      <c r="CN16" s="420"/>
      <c r="CO16" s="420"/>
      <c r="CP16" s="420"/>
      <c r="CQ16" s="420"/>
      <c r="CR16" s="420"/>
      <c r="CS16" s="420"/>
      <c r="CT16" s="420"/>
      <c r="CU16" s="420"/>
      <c r="CV16" s="420"/>
      <c r="CW16" s="420"/>
      <c r="CX16" s="420"/>
      <c r="CY16" s="420"/>
      <c r="CZ16" s="420"/>
      <c r="DA16" s="420"/>
      <c r="DB16" s="420"/>
      <c r="DC16" s="420"/>
      <c r="DD16" s="420"/>
      <c r="DE16" s="420"/>
      <c r="DF16" s="420"/>
      <c r="DG16" s="420"/>
      <c r="DH16" s="420"/>
      <c r="DI16" s="420"/>
      <c r="DJ16" s="420"/>
      <c r="DK16" s="420"/>
      <c r="DL16" s="420"/>
      <c r="DM16" s="420"/>
      <c r="DN16" s="420"/>
      <c r="DO16" s="420"/>
      <c r="DP16" s="420"/>
      <c r="DQ16" s="420"/>
      <c r="DR16" s="420"/>
      <c r="DS16" s="420"/>
      <c r="DT16" s="420"/>
      <c r="DU16" s="420"/>
      <c r="DV16" s="420"/>
      <c r="DW16" s="420"/>
      <c r="DX16" s="420"/>
      <c r="DY16" s="420"/>
      <c r="DZ16" s="420"/>
      <c r="EA16" s="420"/>
      <c r="EB16" s="420"/>
      <c r="EC16" s="420"/>
      <c r="ED16" s="420"/>
      <c r="EE16" s="420"/>
      <c r="EF16" s="420"/>
      <c r="EG16" s="420"/>
      <c r="EH16" s="420"/>
      <c r="EI16" s="420"/>
      <c r="EJ16" s="420"/>
      <c r="EK16" s="420"/>
      <c r="EL16" s="420"/>
      <c r="EM16" s="420"/>
      <c r="EN16" s="420"/>
      <c r="EO16" s="420"/>
      <c r="EP16" s="420"/>
      <c r="EQ16" s="420"/>
      <c r="ER16" s="420"/>
      <c r="ES16" s="420"/>
      <c r="ET16" s="420"/>
      <c r="EU16" s="420"/>
      <c r="EV16" s="420"/>
      <c r="EW16" s="420"/>
      <c r="EX16" s="420"/>
      <c r="EY16" s="420"/>
      <c r="EZ16" s="420"/>
      <c r="FA16" s="420"/>
      <c r="FB16" s="420"/>
      <c r="FC16" s="420"/>
      <c r="FD16" s="420"/>
      <c r="FE16" s="420"/>
      <c r="FF16" s="420"/>
      <c r="FG16" s="420"/>
      <c r="FH16" s="420"/>
      <c r="FI16" s="420"/>
      <c r="FJ16" s="420"/>
      <c r="FK16" s="420"/>
      <c r="FL16" s="420"/>
      <c r="FM16" s="420"/>
      <c r="FN16" s="420"/>
      <c r="FO16" s="420"/>
      <c r="FP16" s="420"/>
      <c r="FQ16" s="420"/>
      <c r="FR16" s="420"/>
      <c r="FS16" s="420"/>
      <c r="FT16" s="420"/>
      <c r="FU16" s="420"/>
      <c r="FV16" s="420"/>
      <c r="FW16" s="420"/>
      <c r="FX16" s="420"/>
      <c r="FY16" s="420"/>
      <c r="FZ16" s="420"/>
      <c r="GA16" s="420"/>
      <c r="GB16" s="420"/>
    </row>
    <row r="17" spans="1:184" s="171" customFormat="1" ht="12" customHeight="1">
      <c r="A17" s="18"/>
      <c r="B17" s="19"/>
      <c r="C17" s="2"/>
      <c r="D17" s="88"/>
      <c r="E17" s="2"/>
      <c r="F17" s="20"/>
      <c r="G17" s="180"/>
      <c r="H17" s="169"/>
      <c r="I17" s="8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  <c r="AC17" s="420"/>
      <c r="AD17" s="420"/>
      <c r="AE17" s="420"/>
      <c r="AF17" s="420"/>
      <c r="AG17" s="420"/>
      <c r="AH17" s="420"/>
      <c r="AI17" s="420"/>
      <c r="AJ17" s="420"/>
      <c r="AK17" s="420"/>
      <c r="AL17" s="420"/>
      <c r="AM17" s="420"/>
      <c r="AN17" s="420"/>
      <c r="AO17" s="420"/>
      <c r="AP17" s="420"/>
      <c r="AQ17" s="420"/>
      <c r="AR17" s="420"/>
      <c r="AS17" s="420"/>
      <c r="AT17" s="420"/>
      <c r="AU17" s="420"/>
      <c r="AV17" s="420"/>
      <c r="AW17" s="420"/>
      <c r="AX17" s="420"/>
      <c r="AY17" s="420"/>
      <c r="AZ17" s="420"/>
      <c r="BA17" s="420"/>
      <c r="BB17" s="420"/>
      <c r="BC17" s="420"/>
      <c r="BD17" s="420"/>
      <c r="BE17" s="420"/>
      <c r="BF17" s="420"/>
      <c r="BG17" s="420"/>
      <c r="BH17" s="420"/>
      <c r="BI17" s="420"/>
      <c r="BJ17" s="420"/>
      <c r="BK17" s="420"/>
      <c r="BL17" s="420"/>
      <c r="BM17" s="420"/>
      <c r="BN17" s="420"/>
      <c r="BO17" s="420"/>
      <c r="BP17" s="420"/>
      <c r="BQ17" s="420"/>
      <c r="BR17" s="420"/>
      <c r="BS17" s="420"/>
      <c r="BT17" s="420"/>
      <c r="BU17" s="420"/>
      <c r="BV17" s="420"/>
      <c r="BW17" s="420"/>
      <c r="BX17" s="420"/>
      <c r="BY17" s="420"/>
      <c r="BZ17" s="420"/>
      <c r="CA17" s="420"/>
      <c r="CB17" s="420"/>
      <c r="CC17" s="420"/>
      <c r="CD17" s="420"/>
      <c r="CE17" s="420"/>
      <c r="CF17" s="420"/>
      <c r="CG17" s="420"/>
      <c r="CH17" s="420"/>
      <c r="CI17" s="420"/>
      <c r="CJ17" s="420"/>
      <c r="CK17" s="420"/>
      <c r="CL17" s="420"/>
      <c r="CM17" s="420"/>
      <c r="CN17" s="420"/>
      <c r="CO17" s="420"/>
      <c r="CP17" s="420"/>
      <c r="CQ17" s="420"/>
      <c r="CR17" s="420"/>
      <c r="CS17" s="420"/>
      <c r="CT17" s="420"/>
      <c r="CU17" s="420"/>
      <c r="CV17" s="420"/>
      <c r="CW17" s="420"/>
      <c r="CX17" s="420"/>
      <c r="CY17" s="420"/>
      <c r="CZ17" s="420"/>
      <c r="DA17" s="420"/>
      <c r="DB17" s="420"/>
      <c r="DC17" s="420"/>
      <c r="DD17" s="420"/>
      <c r="DE17" s="420"/>
      <c r="DF17" s="420"/>
      <c r="DG17" s="420"/>
      <c r="DH17" s="420"/>
      <c r="DI17" s="420"/>
      <c r="DJ17" s="420"/>
      <c r="DK17" s="420"/>
      <c r="DL17" s="420"/>
      <c r="DM17" s="420"/>
      <c r="DN17" s="420"/>
      <c r="DO17" s="420"/>
      <c r="DP17" s="420"/>
      <c r="DQ17" s="420"/>
      <c r="DR17" s="420"/>
      <c r="DS17" s="420"/>
      <c r="DT17" s="420"/>
      <c r="DU17" s="420"/>
      <c r="DV17" s="420"/>
      <c r="DW17" s="420"/>
      <c r="DX17" s="420"/>
      <c r="DY17" s="420"/>
      <c r="DZ17" s="420"/>
      <c r="EA17" s="420"/>
      <c r="EB17" s="420"/>
      <c r="EC17" s="420"/>
      <c r="ED17" s="420"/>
      <c r="EE17" s="420"/>
      <c r="EF17" s="420"/>
      <c r="EG17" s="420"/>
      <c r="EH17" s="420"/>
      <c r="EI17" s="420"/>
      <c r="EJ17" s="420"/>
      <c r="EK17" s="420"/>
      <c r="EL17" s="420"/>
      <c r="EM17" s="420"/>
      <c r="EN17" s="420"/>
      <c r="EO17" s="420"/>
      <c r="EP17" s="420"/>
      <c r="EQ17" s="420"/>
      <c r="ER17" s="420"/>
      <c r="ES17" s="420"/>
      <c r="ET17" s="420"/>
      <c r="EU17" s="420"/>
      <c r="EV17" s="420"/>
      <c r="EW17" s="420"/>
      <c r="EX17" s="420"/>
      <c r="EY17" s="420"/>
      <c r="EZ17" s="420"/>
      <c r="FA17" s="420"/>
      <c r="FB17" s="420"/>
      <c r="FC17" s="420"/>
      <c r="FD17" s="420"/>
      <c r="FE17" s="420"/>
      <c r="FF17" s="420"/>
      <c r="FG17" s="420"/>
      <c r="FH17" s="420"/>
      <c r="FI17" s="420"/>
      <c r="FJ17" s="420"/>
      <c r="FK17" s="420"/>
      <c r="FL17" s="420"/>
      <c r="FM17" s="420"/>
      <c r="FN17" s="420"/>
      <c r="FO17" s="420"/>
      <c r="FP17" s="420"/>
      <c r="FQ17" s="420"/>
      <c r="FR17" s="420"/>
      <c r="FS17" s="420"/>
      <c r="FT17" s="420"/>
      <c r="FU17" s="420"/>
      <c r="FV17" s="420"/>
      <c r="FW17" s="420"/>
      <c r="FX17" s="420"/>
      <c r="FY17" s="420"/>
      <c r="FZ17" s="420"/>
      <c r="GA17" s="420"/>
      <c r="GB17" s="420"/>
    </row>
    <row r="18" spans="1:184" s="171" customFormat="1" ht="12" customHeight="1">
      <c r="A18" s="18"/>
      <c r="B18" s="19"/>
      <c r="C18" s="182"/>
      <c r="D18" s="182" t="s">
        <v>119</v>
      </c>
      <c r="E18" s="205" t="s">
        <v>363</v>
      </c>
      <c r="F18" s="20"/>
      <c r="G18" s="180"/>
      <c r="H18" s="169"/>
      <c r="I18" s="87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420"/>
      <c r="AF18" s="420"/>
      <c r="AG18" s="420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0"/>
      <c r="AV18" s="420"/>
      <c r="AW18" s="420"/>
      <c r="AX18" s="420"/>
      <c r="AY18" s="420"/>
      <c r="AZ18" s="420"/>
      <c r="BA18" s="420"/>
      <c r="BB18" s="420"/>
      <c r="BC18" s="420"/>
      <c r="BD18" s="420"/>
      <c r="BE18" s="420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0"/>
      <c r="BQ18" s="420"/>
      <c r="BR18" s="420"/>
      <c r="BS18" s="420"/>
      <c r="BT18" s="420"/>
      <c r="BU18" s="420"/>
      <c r="BV18" s="420"/>
      <c r="BW18" s="420"/>
      <c r="BX18" s="420"/>
      <c r="BY18" s="420"/>
      <c r="BZ18" s="420"/>
      <c r="CA18" s="420"/>
      <c r="CB18" s="420"/>
      <c r="CC18" s="420"/>
      <c r="CD18" s="420"/>
      <c r="CE18" s="420"/>
      <c r="CF18" s="420"/>
      <c r="CG18" s="420"/>
      <c r="CH18" s="420"/>
      <c r="CI18" s="420"/>
      <c r="CJ18" s="420"/>
      <c r="CK18" s="420"/>
      <c r="CL18" s="420"/>
      <c r="CM18" s="420"/>
      <c r="CN18" s="420"/>
      <c r="CO18" s="420"/>
      <c r="CP18" s="420"/>
      <c r="CQ18" s="420"/>
      <c r="CR18" s="420"/>
      <c r="CS18" s="420"/>
      <c r="CT18" s="420"/>
      <c r="CU18" s="420"/>
      <c r="CV18" s="420"/>
      <c r="CW18" s="420"/>
      <c r="CX18" s="420"/>
      <c r="CY18" s="420"/>
      <c r="CZ18" s="420"/>
      <c r="DA18" s="420"/>
      <c r="DB18" s="420"/>
      <c r="DC18" s="420"/>
      <c r="DD18" s="420"/>
      <c r="DE18" s="420"/>
      <c r="DF18" s="420"/>
      <c r="DG18" s="420"/>
      <c r="DH18" s="420"/>
      <c r="DI18" s="420"/>
      <c r="DJ18" s="420"/>
      <c r="DK18" s="420"/>
      <c r="DL18" s="420"/>
      <c r="DM18" s="420"/>
      <c r="DN18" s="420"/>
      <c r="DO18" s="420"/>
      <c r="DP18" s="420"/>
      <c r="DQ18" s="420"/>
      <c r="DR18" s="420"/>
      <c r="DS18" s="420"/>
      <c r="DT18" s="420"/>
      <c r="DU18" s="420"/>
      <c r="DV18" s="420"/>
      <c r="DW18" s="420"/>
      <c r="DX18" s="420"/>
      <c r="DY18" s="420"/>
      <c r="DZ18" s="420"/>
      <c r="EA18" s="420"/>
      <c r="EB18" s="420"/>
      <c r="EC18" s="420"/>
      <c r="ED18" s="420"/>
      <c r="EE18" s="420"/>
      <c r="EF18" s="420"/>
      <c r="EG18" s="420"/>
      <c r="EH18" s="420"/>
      <c r="EI18" s="420"/>
      <c r="EJ18" s="420"/>
      <c r="EK18" s="420"/>
      <c r="EL18" s="420"/>
      <c r="EM18" s="420"/>
      <c r="EN18" s="420"/>
      <c r="EO18" s="420"/>
      <c r="EP18" s="420"/>
      <c r="EQ18" s="420"/>
      <c r="ER18" s="420"/>
      <c r="ES18" s="420"/>
      <c r="ET18" s="420"/>
      <c r="EU18" s="420"/>
      <c r="EV18" s="420"/>
      <c r="EW18" s="420"/>
      <c r="EX18" s="420"/>
      <c r="EY18" s="420"/>
      <c r="EZ18" s="420"/>
      <c r="FA18" s="420"/>
      <c r="FB18" s="420"/>
      <c r="FC18" s="420"/>
      <c r="FD18" s="420"/>
      <c r="FE18" s="420"/>
      <c r="FF18" s="420"/>
      <c r="FG18" s="420"/>
      <c r="FH18" s="420"/>
      <c r="FI18" s="420"/>
      <c r="FJ18" s="420"/>
      <c r="FK18" s="420"/>
      <c r="FL18" s="420"/>
      <c r="FM18" s="420"/>
      <c r="FN18" s="420"/>
      <c r="FO18" s="420"/>
      <c r="FP18" s="420"/>
      <c r="FQ18" s="420"/>
      <c r="FR18" s="420"/>
      <c r="FS18" s="420"/>
      <c r="FT18" s="420"/>
      <c r="FU18" s="420"/>
      <c r="FV18" s="420"/>
      <c r="FW18" s="420"/>
      <c r="FX18" s="420"/>
      <c r="FY18" s="420"/>
      <c r="FZ18" s="420"/>
      <c r="GA18" s="420"/>
      <c r="GB18" s="420"/>
    </row>
    <row r="19" spans="1:184" s="171" customFormat="1" ht="12" customHeight="1">
      <c r="A19" s="18"/>
      <c r="B19" s="19"/>
      <c r="C19" s="182"/>
      <c r="D19" s="2"/>
      <c r="E19" s="205" t="s">
        <v>364</v>
      </c>
      <c r="F19" s="20" t="s">
        <v>37</v>
      </c>
      <c r="G19" s="180">
        <v>300</v>
      </c>
      <c r="H19" s="169"/>
      <c r="I19" s="8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0"/>
      <c r="AJ19" s="420"/>
      <c r="AK19" s="420"/>
      <c r="AL19" s="420"/>
      <c r="AM19" s="420"/>
      <c r="AN19" s="420"/>
      <c r="AO19" s="420"/>
      <c r="AP19" s="420"/>
      <c r="AQ19" s="420"/>
      <c r="AR19" s="420"/>
      <c r="AS19" s="420"/>
      <c r="AT19" s="420"/>
      <c r="AU19" s="420"/>
      <c r="AV19" s="420"/>
      <c r="AW19" s="420"/>
      <c r="AX19" s="420"/>
      <c r="AY19" s="420"/>
      <c r="AZ19" s="420"/>
      <c r="BA19" s="420"/>
      <c r="BB19" s="420"/>
      <c r="BC19" s="420"/>
      <c r="BD19" s="420"/>
      <c r="BE19" s="420"/>
      <c r="BF19" s="420"/>
      <c r="BG19" s="420"/>
      <c r="BH19" s="420"/>
      <c r="BI19" s="420"/>
      <c r="BJ19" s="420"/>
      <c r="BK19" s="420"/>
      <c r="BL19" s="420"/>
      <c r="BM19" s="420"/>
      <c r="BN19" s="420"/>
      <c r="BO19" s="420"/>
      <c r="BP19" s="420"/>
      <c r="BQ19" s="420"/>
      <c r="BR19" s="420"/>
      <c r="BS19" s="420"/>
      <c r="BT19" s="420"/>
      <c r="BU19" s="420"/>
      <c r="BV19" s="420"/>
      <c r="BW19" s="420"/>
      <c r="BX19" s="420"/>
      <c r="BY19" s="420"/>
      <c r="BZ19" s="420"/>
      <c r="CA19" s="420"/>
      <c r="CB19" s="420"/>
      <c r="CC19" s="420"/>
      <c r="CD19" s="420"/>
      <c r="CE19" s="420"/>
      <c r="CF19" s="420"/>
      <c r="CG19" s="420"/>
      <c r="CH19" s="420"/>
      <c r="CI19" s="420"/>
      <c r="CJ19" s="420"/>
      <c r="CK19" s="420"/>
      <c r="CL19" s="420"/>
      <c r="CM19" s="420"/>
      <c r="CN19" s="420"/>
      <c r="CO19" s="420"/>
      <c r="CP19" s="420"/>
      <c r="CQ19" s="420"/>
      <c r="CR19" s="420"/>
      <c r="CS19" s="420"/>
      <c r="CT19" s="420"/>
      <c r="CU19" s="420"/>
      <c r="CV19" s="420"/>
      <c r="CW19" s="420"/>
      <c r="CX19" s="420"/>
      <c r="CY19" s="420"/>
      <c r="CZ19" s="420"/>
      <c r="DA19" s="420"/>
      <c r="DB19" s="420"/>
      <c r="DC19" s="420"/>
      <c r="DD19" s="420"/>
      <c r="DE19" s="420"/>
      <c r="DF19" s="420"/>
      <c r="DG19" s="420"/>
      <c r="DH19" s="420"/>
      <c r="DI19" s="420"/>
      <c r="DJ19" s="420"/>
      <c r="DK19" s="420"/>
      <c r="DL19" s="420"/>
      <c r="DM19" s="420"/>
      <c r="DN19" s="420"/>
      <c r="DO19" s="420"/>
      <c r="DP19" s="420"/>
      <c r="DQ19" s="420"/>
      <c r="DR19" s="420"/>
      <c r="DS19" s="420"/>
      <c r="DT19" s="420"/>
      <c r="DU19" s="420"/>
      <c r="DV19" s="420"/>
      <c r="DW19" s="420"/>
      <c r="DX19" s="420"/>
      <c r="DY19" s="420"/>
      <c r="DZ19" s="420"/>
      <c r="EA19" s="420"/>
      <c r="EB19" s="420"/>
      <c r="EC19" s="420"/>
      <c r="ED19" s="420"/>
      <c r="EE19" s="420"/>
      <c r="EF19" s="420"/>
      <c r="EG19" s="420"/>
      <c r="EH19" s="420"/>
      <c r="EI19" s="420"/>
      <c r="EJ19" s="420"/>
      <c r="EK19" s="420"/>
      <c r="EL19" s="420"/>
      <c r="EM19" s="420"/>
      <c r="EN19" s="420"/>
      <c r="EO19" s="420"/>
      <c r="EP19" s="420"/>
      <c r="EQ19" s="420"/>
      <c r="ER19" s="420"/>
      <c r="ES19" s="420"/>
      <c r="ET19" s="420"/>
      <c r="EU19" s="420"/>
      <c r="EV19" s="420"/>
      <c r="EW19" s="420"/>
      <c r="EX19" s="420"/>
      <c r="EY19" s="420"/>
      <c r="EZ19" s="420"/>
      <c r="FA19" s="420"/>
      <c r="FB19" s="420"/>
      <c r="FC19" s="420"/>
      <c r="FD19" s="420"/>
      <c r="FE19" s="420"/>
      <c r="FF19" s="420"/>
      <c r="FG19" s="420"/>
      <c r="FH19" s="420"/>
      <c r="FI19" s="420"/>
      <c r="FJ19" s="420"/>
      <c r="FK19" s="420"/>
      <c r="FL19" s="420"/>
      <c r="FM19" s="420"/>
      <c r="FN19" s="420"/>
      <c r="FO19" s="420"/>
      <c r="FP19" s="420"/>
      <c r="FQ19" s="420"/>
      <c r="FR19" s="420"/>
      <c r="FS19" s="420"/>
      <c r="FT19" s="420"/>
      <c r="FU19" s="420"/>
      <c r="FV19" s="420"/>
      <c r="FW19" s="420"/>
      <c r="FX19" s="420"/>
      <c r="FY19" s="420"/>
      <c r="FZ19" s="420"/>
      <c r="GA19" s="420"/>
      <c r="GB19" s="420"/>
    </row>
    <row r="20" spans="1:184" s="171" customFormat="1" ht="12" customHeight="1">
      <c r="A20" s="18"/>
      <c r="B20" s="19"/>
      <c r="C20" s="2"/>
      <c r="D20" s="2"/>
      <c r="E20" s="2" t="s">
        <v>365</v>
      </c>
      <c r="F20" s="20"/>
      <c r="G20" s="180"/>
      <c r="H20" s="169"/>
      <c r="I20" s="103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0"/>
      <c r="AI20" s="420"/>
      <c r="AJ20" s="420"/>
      <c r="AK20" s="420"/>
      <c r="AL20" s="420"/>
      <c r="AM20" s="420"/>
      <c r="AN20" s="420"/>
      <c r="AO20" s="420"/>
      <c r="AP20" s="420"/>
      <c r="AQ20" s="420"/>
      <c r="AR20" s="420"/>
      <c r="AS20" s="420"/>
      <c r="AT20" s="420"/>
      <c r="AU20" s="420"/>
      <c r="AV20" s="420"/>
      <c r="AW20" s="420"/>
      <c r="AX20" s="420"/>
      <c r="AY20" s="420"/>
      <c r="AZ20" s="420"/>
      <c r="BA20" s="420"/>
      <c r="BB20" s="420"/>
      <c r="BC20" s="420"/>
      <c r="BD20" s="420"/>
      <c r="BE20" s="420"/>
      <c r="BF20" s="420"/>
      <c r="BG20" s="420"/>
      <c r="BH20" s="420"/>
      <c r="BI20" s="420"/>
      <c r="BJ20" s="420"/>
      <c r="BK20" s="420"/>
      <c r="BL20" s="420"/>
      <c r="BM20" s="420"/>
      <c r="BN20" s="420"/>
      <c r="BO20" s="420"/>
      <c r="BP20" s="420"/>
      <c r="BQ20" s="420"/>
      <c r="BR20" s="420"/>
      <c r="BS20" s="420"/>
      <c r="BT20" s="420"/>
      <c r="BU20" s="420"/>
      <c r="BV20" s="420"/>
      <c r="BW20" s="420"/>
      <c r="BX20" s="420"/>
      <c r="BY20" s="420"/>
      <c r="BZ20" s="420"/>
      <c r="CA20" s="420"/>
      <c r="CB20" s="420"/>
      <c r="CC20" s="420"/>
      <c r="CD20" s="420"/>
      <c r="CE20" s="420"/>
      <c r="CF20" s="420"/>
      <c r="CG20" s="420"/>
      <c r="CH20" s="420"/>
      <c r="CI20" s="420"/>
      <c r="CJ20" s="420"/>
      <c r="CK20" s="420"/>
      <c r="CL20" s="420"/>
      <c r="CM20" s="420"/>
      <c r="CN20" s="420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420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420"/>
      <c r="DY20" s="420"/>
      <c r="DZ20" s="420"/>
      <c r="EA20" s="420"/>
      <c r="EB20" s="420"/>
      <c r="EC20" s="420"/>
      <c r="ED20" s="420"/>
      <c r="EE20" s="420"/>
      <c r="EF20" s="420"/>
      <c r="EG20" s="420"/>
      <c r="EH20" s="420"/>
      <c r="EI20" s="420"/>
      <c r="EJ20" s="420"/>
      <c r="EK20" s="420"/>
      <c r="EL20" s="420"/>
      <c r="EM20" s="420"/>
      <c r="EN20" s="420"/>
      <c r="EO20" s="420"/>
      <c r="EP20" s="420"/>
      <c r="EQ20" s="420"/>
      <c r="ER20" s="420"/>
      <c r="ES20" s="420"/>
      <c r="ET20" s="420"/>
      <c r="EU20" s="420"/>
      <c r="EV20" s="420"/>
      <c r="EW20" s="420"/>
      <c r="EX20" s="420"/>
      <c r="EY20" s="420"/>
      <c r="EZ20" s="420"/>
      <c r="FA20" s="420"/>
      <c r="FB20" s="420"/>
      <c r="FC20" s="420"/>
      <c r="FD20" s="420"/>
      <c r="FE20" s="420"/>
      <c r="FF20" s="420"/>
      <c r="FG20" s="420"/>
      <c r="FH20" s="420"/>
      <c r="FI20" s="420"/>
      <c r="FJ20" s="420"/>
      <c r="FK20" s="420"/>
      <c r="FL20" s="420"/>
      <c r="FM20" s="420"/>
      <c r="FN20" s="420"/>
      <c r="FO20" s="420"/>
      <c r="FP20" s="420"/>
      <c r="FQ20" s="420"/>
      <c r="FR20" s="420"/>
      <c r="FS20" s="420"/>
      <c r="FT20" s="420"/>
      <c r="FU20" s="420"/>
      <c r="FV20" s="420"/>
      <c r="FW20" s="420"/>
      <c r="FX20" s="420"/>
      <c r="FY20" s="420"/>
      <c r="FZ20" s="420"/>
      <c r="GA20" s="420"/>
      <c r="GB20" s="420"/>
    </row>
    <row r="21" spans="1:184" s="171" customFormat="1" ht="12" customHeight="1">
      <c r="A21" s="18"/>
      <c r="B21" s="19"/>
      <c r="C21" s="2"/>
      <c r="D21" s="2"/>
      <c r="E21" s="2"/>
      <c r="F21" s="20"/>
      <c r="G21" s="180"/>
      <c r="H21" s="169"/>
      <c r="I21" s="103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0"/>
      <c r="AH21" s="420"/>
      <c r="AI21" s="420"/>
      <c r="AJ21" s="420"/>
      <c r="AK21" s="420"/>
      <c r="AL21" s="420"/>
      <c r="AM21" s="420"/>
      <c r="AN21" s="420"/>
      <c r="AO21" s="420"/>
      <c r="AP21" s="420"/>
      <c r="AQ21" s="420"/>
      <c r="AR21" s="420"/>
      <c r="AS21" s="420"/>
      <c r="AT21" s="420"/>
      <c r="AU21" s="420"/>
      <c r="AV21" s="420"/>
      <c r="AW21" s="420"/>
      <c r="AX21" s="420"/>
      <c r="AY21" s="420"/>
      <c r="AZ21" s="420"/>
      <c r="BA21" s="420"/>
      <c r="BB21" s="420"/>
      <c r="BC21" s="420"/>
      <c r="BD21" s="420"/>
      <c r="BE21" s="420"/>
      <c r="BF21" s="420"/>
      <c r="BG21" s="420"/>
      <c r="BH21" s="420"/>
      <c r="BI21" s="420"/>
      <c r="BJ21" s="420"/>
      <c r="BK21" s="420"/>
      <c r="BL21" s="420"/>
      <c r="BM21" s="420"/>
      <c r="BN21" s="420"/>
      <c r="BO21" s="420"/>
      <c r="BP21" s="420"/>
      <c r="BQ21" s="420"/>
      <c r="BR21" s="420"/>
      <c r="BS21" s="420"/>
      <c r="BT21" s="420"/>
      <c r="BU21" s="420"/>
      <c r="BV21" s="420"/>
      <c r="BW21" s="420"/>
      <c r="BX21" s="420"/>
      <c r="BY21" s="420"/>
      <c r="BZ21" s="420"/>
      <c r="CA21" s="420"/>
      <c r="CB21" s="420"/>
      <c r="CC21" s="420"/>
      <c r="CD21" s="420"/>
      <c r="CE21" s="420"/>
      <c r="CF21" s="420"/>
      <c r="CG21" s="420"/>
      <c r="CH21" s="420"/>
      <c r="CI21" s="420"/>
      <c r="CJ21" s="420"/>
      <c r="CK21" s="420"/>
      <c r="CL21" s="420"/>
      <c r="CM21" s="420"/>
      <c r="CN21" s="420"/>
      <c r="CO21" s="420"/>
      <c r="CP21" s="420"/>
      <c r="CQ21" s="420"/>
      <c r="CR21" s="420"/>
      <c r="CS21" s="420"/>
      <c r="CT21" s="420"/>
      <c r="CU21" s="420"/>
      <c r="CV21" s="420"/>
      <c r="CW21" s="420"/>
      <c r="CX21" s="420"/>
      <c r="CY21" s="420"/>
      <c r="CZ21" s="420"/>
      <c r="DA21" s="420"/>
      <c r="DB21" s="420"/>
      <c r="DC21" s="420"/>
      <c r="DD21" s="420"/>
      <c r="DE21" s="420"/>
      <c r="DF21" s="420"/>
      <c r="DG21" s="420"/>
      <c r="DH21" s="420"/>
      <c r="DI21" s="420"/>
      <c r="DJ21" s="420"/>
      <c r="DK21" s="420"/>
      <c r="DL21" s="420"/>
      <c r="DM21" s="420"/>
      <c r="DN21" s="420"/>
      <c r="DO21" s="420"/>
      <c r="DP21" s="420"/>
      <c r="DQ21" s="420"/>
      <c r="DR21" s="420"/>
      <c r="DS21" s="420"/>
      <c r="DT21" s="420"/>
      <c r="DU21" s="420"/>
      <c r="DV21" s="420"/>
      <c r="DW21" s="420"/>
      <c r="DX21" s="420"/>
      <c r="DY21" s="420"/>
      <c r="DZ21" s="420"/>
      <c r="EA21" s="420"/>
      <c r="EB21" s="420"/>
      <c r="EC21" s="420"/>
      <c r="ED21" s="420"/>
      <c r="EE21" s="420"/>
      <c r="EF21" s="420"/>
      <c r="EG21" s="420"/>
      <c r="EH21" s="420"/>
      <c r="EI21" s="420"/>
      <c r="EJ21" s="420"/>
      <c r="EK21" s="420"/>
      <c r="EL21" s="420"/>
      <c r="EM21" s="420"/>
      <c r="EN21" s="420"/>
      <c r="EO21" s="420"/>
      <c r="EP21" s="420"/>
      <c r="EQ21" s="420"/>
      <c r="ER21" s="420"/>
      <c r="ES21" s="420"/>
      <c r="ET21" s="420"/>
      <c r="EU21" s="420"/>
      <c r="EV21" s="420"/>
      <c r="EW21" s="420"/>
      <c r="EX21" s="420"/>
      <c r="EY21" s="420"/>
      <c r="EZ21" s="420"/>
      <c r="FA21" s="420"/>
      <c r="FB21" s="420"/>
      <c r="FC21" s="420"/>
      <c r="FD21" s="420"/>
      <c r="FE21" s="420"/>
      <c r="FF21" s="420"/>
      <c r="FG21" s="420"/>
      <c r="FH21" s="420"/>
      <c r="FI21" s="420"/>
      <c r="FJ21" s="420"/>
      <c r="FK21" s="420"/>
      <c r="FL21" s="420"/>
      <c r="FM21" s="420"/>
      <c r="FN21" s="420"/>
      <c r="FO21" s="420"/>
      <c r="FP21" s="420"/>
      <c r="FQ21" s="420"/>
      <c r="FR21" s="420"/>
      <c r="FS21" s="420"/>
      <c r="FT21" s="420"/>
      <c r="FU21" s="420"/>
      <c r="FV21" s="420"/>
      <c r="FW21" s="420"/>
      <c r="FX21" s="420"/>
      <c r="FY21" s="420"/>
      <c r="FZ21" s="420"/>
      <c r="GA21" s="420"/>
      <c r="GB21" s="420"/>
    </row>
    <row r="22" spans="1:184" s="171" customFormat="1" ht="12" customHeight="1">
      <c r="A22" s="18"/>
      <c r="B22" s="19"/>
      <c r="C22" s="88" t="s">
        <v>119</v>
      </c>
      <c r="D22" s="2" t="s">
        <v>76</v>
      </c>
      <c r="E22" s="2"/>
      <c r="F22" s="20" t="s">
        <v>37</v>
      </c>
      <c r="G22" s="180">
        <v>50</v>
      </c>
      <c r="H22" s="169"/>
      <c r="I22" s="87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  <c r="AC22" s="420"/>
      <c r="AD22" s="420"/>
      <c r="AE22" s="420"/>
      <c r="AF22" s="420"/>
      <c r="AG22" s="420"/>
      <c r="AH22" s="420"/>
      <c r="AI22" s="420"/>
      <c r="AJ22" s="420"/>
      <c r="AK22" s="420"/>
      <c r="AL22" s="420"/>
      <c r="AM22" s="420"/>
      <c r="AN22" s="420"/>
      <c r="AO22" s="420"/>
      <c r="AP22" s="420"/>
      <c r="AQ22" s="420"/>
      <c r="AR22" s="420"/>
      <c r="AS22" s="420"/>
      <c r="AT22" s="420"/>
      <c r="AU22" s="420"/>
      <c r="AV22" s="420"/>
      <c r="AW22" s="420"/>
      <c r="AX22" s="420"/>
      <c r="AY22" s="420"/>
      <c r="AZ22" s="420"/>
      <c r="BA22" s="420"/>
      <c r="BB22" s="420"/>
      <c r="BC22" s="420"/>
      <c r="BD22" s="420"/>
      <c r="BE22" s="420"/>
      <c r="BF22" s="420"/>
      <c r="BG22" s="420"/>
      <c r="BH22" s="420"/>
      <c r="BI22" s="420"/>
      <c r="BJ22" s="420"/>
      <c r="BK22" s="420"/>
      <c r="BL22" s="420"/>
      <c r="BM22" s="420"/>
      <c r="BN22" s="420"/>
      <c r="BO22" s="420"/>
      <c r="BP22" s="420"/>
      <c r="BQ22" s="420"/>
      <c r="BR22" s="420"/>
      <c r="BS22" s="420"/>
      <c r="BT22" s="420"/>
      <c r="BU22" s="420"/>
      <c r="BV22" s="420"/>
      <c r="BW22" s="420"/>
      <c r="BX22" s="420"/>
      <c r="BY22" s="420"/>
      <c r="BZ22" s="420"/>
      <c r="CA22" s="420"/>
      <c r="CB22" s="420"/>
      <c r="CC22" s="420"/>
      <c r="CD22" s="420"/>
      <c r="CE22" s="420"/>
      <c r="CF22" s="420"/>
      <c r="CG22" s="420"/>
      <c r="CH22" s="420"/>
      <c r="CI22" s="420"/>
      <c r="CJ22" s="420"/>
      <c r="CK22" s="420"/>
      <c r="CL22" s="420"/>
      <c r="CM22" s="420"/>
      <c r="CN22" s="420"/>
      <c r="CO22" s="420"/>
      <c r="CP22" s="420"/>
      <c r="CQ22" s="420"/>
      <c r="CR22" s="420"/>
      <c r="CS22" s="420"/>
      <c r="CT22" s="420"/>
      <c r="CU22" s="420"/>
      <c r="CV22" s="420"/>
      <c r="CW22" s="420"/>
      <c r="CX22" s="420"/>
      <c r="CY22" s="420"/>
      <c r="CZ22" s="420"/>
      <c r="DA22" s="420"/>
      <c r="DB22" s="420"/>
      <c r="DC22" s="420"/>
      <c r="DD22" s="420"/>
      <c r="DE22" s="420"/>
      <c r="DF22" s="420"/>
      <c r="DG22" s="420"/>
      <c r="DH22" s="420"/>
      <c r="DI22" s="420"/>
      <c r="DJ22" s="420"/>
      <c r="DK22" s="420"/>
      <c r="DL22" s="420"/>
      <c r="DM22" s="420"/>
      <c r="DN22" s="420"/>
      <c r="DO22" s="420"/>
      <c r="DP22" s="420"/>
      <c r="DQ22" s="420"/>
      <c r="DR22" s="420"/>
      <c r="DS22" s="420"/>
      <c r="DT22" s="420"/>
      <c r="DU22" s="420"/>
      <c r="DV22" s="420"/>
      <c r="DW22" s="420"/>
      <c r="DX22" s="420"/>
      <c r="DY22" s="420"/>
      <c r="DZ22" s="420"/>
      <c r="EA22" s="420"/>
      <c r="EB22" s="420"/>
      <c r="EC22" s="420"/>
      <c r="ED22" s="420"/>
      <c r="EE22" s="420"/>
      <c r="EF22" s="420"/>
      <c r="EG22" s="420"/>
      <c r="EH22" s="420"/>
      <c r="EI22" s="420"/>
      <c r="EJ22" s="420"/>
      <c r="EK22" s="420"/>
      <c r="EL22" s="420"/>
      <c r="EM22" s="420"/>
      <c r="EN22" s="420"/>
      <c r="EO22" s="420"/>
      <c r="EP22" s="420"/>
      <c r="EQ22" s="420"/>
      <c r="ER22" s="420"/>
      <c r="ES22" s="420"/>
      <c r="ET22" s="420"/>
      <c r="EU22" s="420"/>
      <c r="EV22" s="420"/>
      <c r="EW22" s="420"/>
      <c r="EX22" s="420"/>
      <c r="EY22" s="420"/>
      <c r="EZ22" s="420"/>
      <c r="FA22" s="420"/>
      <c r="FB22" s="420"/>
      <c r="FC22" s="420"/>
      <c r="FD22" s="420"/>
      <c r="FE22" s="420"/>
      <c r="FF22" s="420"/>
      <c r="FG22" s="420"/>
      <c r="FH22" s="420"/>
      <c r="FI22" s="420"/>
      <c r="FJ22" s="420"/>
      <c r="FK22" s="420"/>
      <c r="FL22" s="420"/>
      <c r="FM22" s="420"/>
      <c r="FN22" s="420"/>
      <c r="FO22" s="420"/>
      <c r="FP22" s="420"/>
      <c r="FQ22" s="420"/>
      <c r="FR22" s="420"/>
      <c r="FS22" s="420"/>
      <c r="FT22" s="420"/>
      <c r="FU22" s="420"/>
      <c r="FV22" s="420"/>
      <c r="FW22" s="420"/>
      <c r="FX22" s="420"/>
      <c r="FY22" s="420"/>
      <c r="FZ22" s="420"/>
      <c r="GA22" s="420"/>
      <c r="GB22" s="420"/>
    </row>
    <row r="23" spans="1:184" s="171" customFormat="1" ht="12" customHeight="1">
      <c r="A23" s="19"/>
      <c r="B23" s="19"/>
      <c r="C23" s="2"/>
      <c r="D23" s="2"/>
      <c r="E23" s="2"/>
      <c r="F23" s="20"/>
      <c r="G23" s="180"/>
      <c r="H23" s="169"/>
      <c r="I23" s="181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0"/>
      <c r="AU23" s="420"/>
      <c r="AV23" s="420"/>
      <c r="AW23" s="420"/>
      <c r="AX23" s="420"/>
      <c r="AY23" s="420"/>
      <c r="AZ23" s="420"/>
      <c r="BA23" s="420"/>
      <c r="BB23" s="420"/>
      <c r="BC23" s="420"/>
      <c r="BD23" s="420"/>
      <c r="BE23" s="420"/>
      <c r="BF23" s="420"/>
      <c r="BG23" s="420"/>
      <c r="BH23" s="420"/>
      <c r="BI23" s="420"/>
      <c r="BJ23" s="420"/>
      <c r="BK23" s="420"/>
      <c r="BL23" s="420"/>
      <c r="BM23" s="420"/>
      <c r="BN23" s="420"/>
      <c r="BO23" s="420"/>
      <c r="BP23" s="420"/>
      <c r="BQ23" s="420"/>
      <c r="BR23" s="420"/>
      <c r="BS23" s="420"/>
      <c r="BT23" s="420"/>
      <c r="BU23" s="420"/>
      <c r="BV23" s="420"/>
      <c r="BW23" s="420"/>
      <c r="BX23" s="420"/>
      <c r="BY23" s="420"/>
      <c r="BZ23" s="420"/>
      <c r="CA23" s="420"/>
      <c r="CB23" s="420"/>
      <c r="CC23" s="420"/>
      <c r="CD23" s="420"/>
      <c r="CE23" s="420"/>
      <c r="CF23" s="420"/>
      <c r="CG23" s="420"/>
      <c r="CH23" s="420"/>
      <c r="CI23" s="420"/>
      <c r="CJ23" s="420"/>
      <c r="CK23" s="420"/>
      <c r="CL23" s="420"/>
      <c r="CM23" s="420"/>
      <c r="CN23" s="420"/>
      <c r="CO23" s="420"/>
      <c r="CP23" s="420"/>
      <c r="CQ23" s="420"/>
      <c r="CR23" s="420"/>
      <c r="CS23" s="420"/>
      <c r="CT23" s="420"/>
      <c r="CU23" s="420"/>
      <c r="CV23" s="420"/>
      <c r="CW23" s="420"/>
      <c r="CX23" s="420"/>
      <c r="CY23" s="420"/>
      <c r="CZ23" s="420"/>
      <c r="DA23" s="420"/>
      <c r="DB23" s="420"/>
      <c r="DC23" s="420"/>
      <c r="DD23" s="420"/>
      <c r="DE23" s="420"/>
      <c r="DF23" s="420"/>
      <c r="DG23" s="420"/>
      <c r="DH23" s="420"/>
      <c r="DI23" s="420"/>
      <c r="DJ23" s="420"/>
      <c r="DK23" s="420"/>
      <c r="DL23" s="420"/>
      <c r="DM23" s="420"/>
      <c r="DN23" s="420"/>
      <c r="DO23" s="420"/>
      <c r="DP23" s="420"/>
      <c r="DQ23" s="420"/>
      <c r="DR23" s="420"/>
      <c r="DS23" s="420"/>
      <c r="DT23" s="420"/>
      <c r="DU23" s="420"/>
      <c r="DV23" s="420"/>
      <c r="DW23" s="420"/>
      <c r="DX23" s="420"/>
      <c r="DY23" s="420"/>
      <c r="DZ23" s="420"/>
      <c r="EA23" s="420"/>
      <c r="EB23" s="420"/>
      <c r="EC23" s="420"/>
      <c r="ED23" s="420"/>
      <c r="EE23" s="420"/>
      <c r="EF23" s="420"/>
      <c r="EG23" s="420"/>
      <c r="EH23" s="420"/>
      <c r="EI23" s="420"/>
      <c r="EJ23" s="420"/>
      <c r="EK23" s="420"/>
      <c r="EL23" s="420"/>
      <c r="EM23" s="420"/>
      <c r="EN23" s="420"/>
      <c r="EO23" s="420"/>
      <c r="EP23" s="420"/>
      <c r="EQ23" s="420"/>
      <c r="ER23" s="420"/>
      <c r="ES23" s="420"/>
      <c r="ET23" s="420"/>
      <c r="EU23" s="420"/>
      <c r="EV23" s="420"/>
      <c r="EW23" s="420"/>
      <c r="EX23" s="420"/>
      <c r="EY23" s="420"/>
      <c r="EZ23" s="420"/>
      <c r="FA23" s="420"/>
      <c r="FB23" s="420"/>
      <c r="FC23" s="420"/>
      <c r="FD23" s="420"/>
      <c r="FE23" s="420"/>
      <c r="FF23" s="420"/>
      <c r="FG23" s="420"/>
      <c r="FH23" s="420"/>
      <c r="FI23" s="420"/>
      <c r="FJ23" s="420"/>
      <c r="FK23" s="420"/>
      <c r="FL23" s="420"/>
      <c r="FM23" s="420"/>
      <c r="FN23" s="420"/>
      <c r="FO23" s="420"/>
      <c r="FP23" s="420"/>
      <c r="FQ23" s="420"/>
      <c r="FR23" s="420"/>
      <c r="FS23" s="420"/>
      <c r="FT23" s="420"/>
      <c r="FU23" s="420"/>
      <c r="FV23" s="420"/>
      <c r="FW23" s="420"/>
      <c r="FX23" s="420"/>
      <c r="FY23" s="420"/>
      <c r="FZ23" s="420"/>
      <c r="GA23" s="420"/>
      <c r="GB23" s="420"/>
    </row>
    <row r="24" spans="1:184" s="171" customFormat="1" ht="12" customHeight="1">
      <c r="A24" s="19"/>
      <c r="B24" s="19"/>
      <c r="C24" s="88" t="s">
        <v>126</v>
      </c>
      <c r="D24" s="2" t="s">
        <v>233</v>
      </c>
      <c r="E24" s="2"/>
      <c r="F24" s="20"/>
      <c r="G24" s="179"/>
      <c r="H24" s="169"/>
      <c r="I24" s="10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  <c r="AC24" s="420"/>
      <c r="AD24" s="420"/>
      <c r="AE24" s="420"/>
      <c r="AF24" s="420"/>
      <c r="AG24" s="420"/>
      <c r="AH24" s="420"/>
      <c r="AI24" s="420"/>
      <c r="AJ24" s="420"/>
      <c r="AK24" s="420"/>
      <c r="AL24" s="420"/>
      <c r="AM24" s="420"/>
      <c r="AN24" s="420"/>
      <c r="AO24" s="420"/>
      <c r="AP24" s="420"/>
      <c r="AQ24" s="420"/>
      <c r="AR24" s="420"/>
      <c r="AS24" s="420"/>
      <c r="AT24" s="420"/>
      <c r="AU24" s="420"/>
      <c r="AV24" s="420"/>
      <c r="AW24" s="420"/>
      <c r="AX24" s="420"/>
      <c r="AY24" s="420"/>
      <c r="AZ24" s="420"/>
      <c r="BA24" s="420"/>
      <c r="BB24" s="420"/>
      <c r="BC24" s="420"/>
      <c r="BD24" s="420"/>
      <c r="BE24" s="420"/>
      <c r="BF24" s="420"/>
      <c r="BG24" s="420"/>
      <c r="BH24" s="420"/>
      <c r="BI24" s="420"/>
      <c r="BJ24" s="420"/>
      <c r="BK24" s="420"/>
      <c r="BL24" s="420"/>
      <c r="BM24" s="420"/>
      <c r="BN24" s="420"/>
      <c r="BO24" s="420"/>
      <c r="BP24" s="420"/>
      <c r="BQ24" s="420"/>
      <c r="BR24" s="420"/>
      <c r="BS24" s="420"/>
      <c r="BT24" s="420"/>
      <c r="BU24" s="420"/>
      <c r="BV24" s="420"/>
      <c r="BW24" s="420"/>
      <c r="BX24" s="420"/>
      <c r="BY24" s="420"/>
      <c r="BZ24" s="420"/>
      <c r="CA24" s="420"/>
      <c r="CB24" s="420"/>
      <c r="CC24" s="420"/>
      <c r="CD24" s="420"/>
      <c r="CE24" s="420"/>
      <c r="CF24" s="420"/>
      <c r="CG24" s="420"/>
      <c r="CH24" s="420"/>
      <c r="CI24" s="420"/>
      <c r="CJ24" s="420"/>
      <c r="CK24" s="420"/>
      <c r="CL24" s="420"/>
      <c r="CM24" s="420"/>
      <c r="CN24" s="420"/>
      <c r="CO24" s="420"/>
      <c r="CP24" s="420"/>
      <c r="CQ24" s="420"/>
      <c r="CR24" s="420"/>
      <c r="CS24" s="420"/>
      <c r="CT24" s="420"/>
      <c r="CU24" s="420"/>
      <c r="CV24" s="420"/>
      <c r="CW24" s="420"/>
      <c r="CX24" s="420"/>
      <c r="CY24" s="420"/>
      <c r="CZ24" s="420"/>
      <c r="DA24" s="420"/>
      <c r="DB24" s="420"/>
      <c r="DC24" s="420"/>
      <c r="DD24" s="420"/>
      <c r="DE24" s="420"/>
      <c r="DF24" s="420"/>
      <c r="DG24" s="420"/>
      <c r="DH24" s="420"/>
      <c r="DI24" s="420"/>
      <c r="DJ24" s="420"/>
      <c r="DK24" s="420"/>
      <c r="DL24" s="420"/>
      <c r="DM24" s="420"/>
      <c r="DN24" s="420"/>
      <c r="DO24" s="420"/>
      <c r="DP24" s="420"/>
      <c r="DQ24" s="420"/>
      <c r="DR24" s="420"/>
      <c r="DS24" s="420"/>
      <c r="DT24" s="420"/>
      <c r="DU24" s="420"/>
      <c r="DV24" s="420"/>
      <c r="DW24" s="420"/>
      <c r="DX24" s="420"/>
      <c r="DY24" s="420"/>
      <c r="DZ24" s="420"/>
      <c r="EA24" s="420"/>
      <c r="EB24" s="420"/>
      <c r="EC24" s="420"/>
      <c r="ED24" s="420"/>
      <c r="EE24" s="420"/>
      <c r="EF24" s="420"/>
      <c r="EG24" s="420"/>
      <c r="EH24" s="420"/>
      <c r="EI24" s="420"/>
      <c r="EJ24" s="420"/>
      <c r="EK24" s="420"/>
      <c r="EL24" s="420"/>
      <c r="EM24" s="420"/>
      <c r="EN24" s="420"/>
      <c r="EO24" s="420"/>
      <c r="EP24" s="420"/>
      <c r="EQ24" s="420"/>
      <c r="ER24" s="420"/>
      <c r="ES24" s="420"/>
      <c r="ET24" s="420"/>
      <c r="EU24" s="420"/>
      <c r="EV24" s="420"/>
      <c r="EW24" s="420"/>
      <c r="EX24" s="420"/>
      <c r="EY24" s="420"/>
      <c r="EZ24" s="420"/>
      <c r="FA24" s="420"/>
      <c r="FB24" s="420"/>
      <c r="FC24" s="420"/>
      <c r="FD24" s="420"/>
      <c r="FE24" s="420"/>
      <c r="FF24" s="420"/>
      <c r="FG24" s="420"/>
      <c r="FH24" s="420"/>
      <c r="FI24" s="420"/>
      <c r="FJ24" s="420"/>
      <c r="FK24" s="420"/>
      <c r="FL24" s="420"/>
      <c r="FM24" s="420"/>
      <c r="FN24" s="420"/>
      <c r="FO24" s="420"/>
      <c r="FP24" s="420"/>
      <c r="FQ24" s="420"/>
      <c r="FR24" s="420"/>
      <c r="FS24" s="420"/>
      <c r="FT24" s="420"/>
      <c r="FU24" s="420"/>
      <c r="FV24" s="420"/>
      <c r="FW24" s="420"/>
      <c r="FX24" s="420"/>
      <c r="FY24" s="420"/>
      <c r="FZ24" s="420"/>
      <c r="GA24" s="420"/>
      <c r="GB24" s="420"/>
    </row>
    <row r="25" spans="1:184" s="171" customFormat="1" ht="12" customHeight="1">
      <c r="A25" s="19"/>
      <c r="B25" s="47"/>
      <c r="C25" s="2"/>
      <c r="D25" s="205" t="s">
        <v>237</v>
      </c>
      <c r="E25" s="2"/>
      <c r="F25" s="20"/>
      <c r="G25" s="179"/>
      <c r="H25" s="169"/>
      <c r="I25" s="10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20"/>
      <c r="AE25" s="420"/>
      <c r="AF25" s="420"/>
      <c r="AG25" s="420"/>
      <c r="AH25" s="420"/>
      <c r="AI25" s="420"/>
      <c r="AJ25" s="420"/>
      <c r="AK25" s="420"/>
      <c r="AL25" s="420"/>
      <c r="AM25" s="420"/>
      <c r="AN25" s="420"/>
      <c r="AO25" s="420"/>
      <c r="AP25" s="420"/>
      <c r="AQ25" s="420"/>
      <c r="AR25" s="420"/>
      <c r="AS25" s="420"/>
      <c r="AT25" s="420"/>
      <c r="AU25" s="420"/>
      <c r="AV25" s="420"/>
      <c r="AW25" s="420"/>
      <c r="AX25" s="420"/>
      <c r="AY25" s="420"/>
      <c r="AZ25" s="420"/>
      <c r="BA25" s="420"/>
      <c r="BB25" s="420"/>
      <c r="BC25" s="420"/>
      <c r="BD25" s="420"/>
      <c r="BE25" s="420"/>
      <c r="BF25" s="420"/>
      <c r="BG25" s="420"/>
      <c r="BH25" s="420"/>
      <c r="BI25" s="420"/>
      <c r="BJ25" s="420"/>
      <c r="BK25" s="420"/>
      <c r="BL25" s="420"/>
      <c r="BM25" s="420"/>
      <c r="BN25" s="420"/>
      <c r="BO25" s="420"/>
      <c r="BP25" s="420"/>
      <c r="BQ25" s="420"/>
      <c r="BR25" s="420"/>
      <c r="BS25" s="420"/>
      <c r="BT25" s="420"/>
      <c r="BU25" s="420"/>
      <c r="BV25" s="420"/>
      <c r="BW25" s="420"/>
      <c r="BX25" s="420"/>
      <c r="BY25" s="420"/>
      <c r="BZ25" s="420"/>
      <c r="CA25" s="420"/>
      <c r="CB25" s="420"/>
      <c r="CC25" s="420"/>
      <c r="CD25" s="420"/>
      <c r="CE25" s="420"/>
      <c r="CF25" s="420"/>
      <c r="CG25" s="420"/>
      <c r="CH25" s="420"/>
      <c r="CI25" s="420"/>
      <c r="CJ25" s="420"/>
      <c r="CK25" s="420"/>
      <c r="CL25" s="420"/>
      <c r="CM25" s="420"/>
      <c r="CN25" s="420"/>
      <c r="CO25" s="420"/>
      <c r="CP25" s="420"/>
      <c r="CQ25" s="420"/>
      <c r="CR25" s="420"/>
      <c r="CS25" s="420"/>
      <c r="CT25" s="420"/>
      <c r="CU25" s="420"/>
      <c r="CV25" s="420"/>
      <c r="CW25" s="420"/>
      <c r="CX25" s="420"/>
      <c r="CY25" s="420"/>
      <c r="CZ25" s="420"/>
      <c r="DA25" s="420"/>
      <c r="DB25" s="420"/>
      <c r="DC25" s="420"/>
      <c r="DD25" s="420"/>
      <c r="DE25" s="420"/>
      <c r="DF25" s="420"/>
      <c r="DG25" s="420"/>
      <c r="DH25" s="420"/>
      <c r="DI25" s="420"/>
      <c r="DJ25" s="420"/>
      <c r="DK25" s="420"/>
      <c r="DL25" s="420"/>
      <c r="DM25" s="420"/>
      <c r="DN25" s="420"/>
      <c r="DO25" s="420"/>
      <c r="DP25" s="420"/>
      <c r="DQ25" s="420"/>
      <c r="DR25" s="420"/>
      <c r="DS25" s="420"/>
      <c r="DT25" s="420"/>
      <c r="DU25" s="420"/>
      <c r="DV25" s="420"/>
      <c r="DW25" s="420"/>
      <c r="DX25" s="420"/>
      <c r="DY25" s="420"/>
      <c r="DZ25" s="420"/>
      <c r="EA25" s="420"/>
      <c r="EB25" s="420"/>
      <c r="EC25" s="420"/>
      <c r="ED25" s="420"/>
      <c r="EE25" s="420"/>
      <c r="EF25" s="420"/>
      <c r="EG25" s="420"/>
      <c r="EH25" s="420"/>
      <c r="EI25" s="420"/>
      <c r="EJ25" s="420"/>
      <c r="EK25" s="420"/>
      <c r="EL25" s="420"/>
      <c r="EM25" s="420"/>
      <c r="EN25" s="420"/>
      <c r="EO25" s="420"/>
      <c r="EP25" s="420"/>
      <c r="EQ25" s="420"/>
      <c r="ER25" s="420"/>
      <c r="ES25" s="420"/>
      <c r="ET25" s="420"/>
      <c r="EU25" s="420"/>
      <c r="EV25" s="420"/>
      <c r="EW25" s="420"/>
      <c r="EX25" s="420"/>
      <c r="EY25" s="420"/>
      <c r="EZ25" s="420"/>
      <c r="FA25" s="420"/>
      <c r="FB25" s="420"/>
      <c r="FC25" s="420"/>
      <c r="FD25" s="420"/>
      <c r="FE25" s="420"/>
      <c r="FF25" s="420"/>
      <c r="FG25" s="420"/>
      <c r="FH25" s="420"/>
      <c r="FI25" s="420"/>
      <c r="FJ25" s="420"/>
      <c r="FK25" s="420"/>
      <c r="FL25" s="420"/>
      <c r="FM25" s="420"/>
      <c r="FN25" s="420"/>
      <c r="FO25" s="420"/>
      <c r="FP25" s="420"/>
      <c r="FQ25" s="420"/>
      <c r="FR25" s="420"/>
      <c r="FS25" s="420"/>
      <c r="FT25" s="420"/>
      <c r="FU25" s="420"/>
      <c r="FV25" s="420"/>
      <c r="FW25" s="420"/>
      <c r="FX25" s="420"/>
      <c r="FY25" s="420"/>
      <c r="FZ25" s="420"/>
      <c r="GA25" s="420"/>
      <c r="GB25" s="420"/>
    </row>
    <row r="26" spans="1:184" s="171" customFormat="1" ht="12" customHeight="1">
      <c r="A26" s="19"/>
      <c r="B26" s="19"/>
      <c r="C26" s="2"/>
      <c r="D26" s="2"/>
      <c r="E26" s="2"/>
      <c r="F26" s="20"/>
      <c r="G26" s="179"/>
      <c r="H26" s="169"/>
      <c r="I26" s="103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420"/>
      <c r="AX26" s="420"/>
      <c r="AY26" s="420"/>
      <c r="AZ26" s="420"/>
      <c r="BA26" s="420"/>
      <c r="BB26" s="420"/>
      <c r="BC26" s="420"/>
      <c r="BD26" s="420"/>
      <c r="BE26" s="420"/>
      <c r="BF26" s="420"/>
      <c r="BG26" s="420"/>
      <c r="BH26" s="420"/>
      <c r="BI26" s="420"/>
      <c r="BJ26" s="420"/>
      <c r="BK26" s="420"/>
      <c r="BL26" s="420"/>
      <c r="BM26" s="420"/>
      <c r="BN26" s="420"/>
      <c r="BO26" s="420"/>
      <c r="BP26" s="420"/>
      <c r="BQ26" s="420"/>
      <c r="BR26" s="420"/>
      <c r="BS26" s="420"/>
      <c r="BT26" s="420"/>
      <c r="BU26" s="420"/>
      <c r="BV26" s="420"/>
      <c r="BW26" s="420"/>
      <c r="BX26" s="420"/>
      <c r="BY26" s="420"/>
      <c r="BZ26" s="420"/>
      <c r="CA26" s="420"/>
      <c r="CB26" s="420"/>
      <c r="CC26" s="420"/>
      <c r="CD26" s="420"/>
      <c r="CE26" s="420"/>
      <c r="CF26" s="420"/>
      <c r="CG26" s="420"/>
      <c r="CH26" s="420"/>
      <c r="CI26" s="420"/>
      <c r="CJ26" s="420"/>
      <c r="CK26" s="420"/>
      <c r="CL26" s="420"/>
      <c r="CM26" s="420"/>
      <c r="CN26" s="420"/>
      <c r="CO26" s="420"/>
      <c r="CP26" s="420"/>
      <c r="CQ26" s="420"/>
      <c r="CR26" s="420"/>
      <c r="CS26" s="420"/>
      <c r="CT26" s="420"/>
      <c r="CU26" s="420"/>
      <c r="CV26" s="420"/>
      <c r="CW26" s="420"/>
      <c r="CX26" s="420"/>
      <c r="CY26" s="420"/>
      <c r="CZ26" s="420"/>
      <c r="DA26" s="420"/>
      <c r="DB26" s="420"/>
      <c r="DC26" s="420"/>
      <c r="DD26" s="420"/>
      <c r="DE26" s="420"/>
      <c r="DF26" s="420"/>
      <c r="DG26" s="420"/>
      <c r="DH26" s="420"/>
      <c r="DI26" s="420"/>
      <c r="DJ26" s="420"/>
      <c r="DK26" s="420"/>
      <c r="DL26" s="420"/>
      <c r="DM26" s="420"/>
      <c r="DN26" s="420"/>
      <c r="DO26" s="420"/>
      <c r="DP26" s="420"/>
      <c r="DQ26" s="420"/>
      <c r="DR26" s="420"/>
      <c r="DS26" s="420"/>
      <c r="DT26" s="420"/>
      <c r="DU26" s="420"/>
      <c r="DV26" s="420"/>
      <c r="DW26" s="420"/>
      <c r="DX26" s="420"/>
      <c r="DY26" s="420"/>
      <c r="DZ26" s="420"/>
      <c r="EA26" s="420"/>
      <c r="EB26" s="420"/>
      <c r="EC26" s="420"/>
      <c r="ED26" s="420"/>
      <c r="EE26" s="420"/>
      <c r="EF26" s="420"/>
      <c r="EG26" s="420"/>
      <c r="EH26" s="420"/>
      <c r="EI26" s="420"/>
      <c r="EJ26" s="420"/>
      <c r="EK26" s="420"/>
      <c r="EL26" s="420"/>
      <c r="EM26" s="420"/>
      <c r="EN26" s="420"/>
      <c r="EO26" s="420"/>
      <c r="EP26" s="420"/>
      <c r="EQ26" s="420"/>
      <c r="ER26" s="420"/>
      <c r="ES26" s="420"/>
      <c r="ET26" s="420"/>
      <c r="EU26" s="420"/>
      <c r="EV26" s="420"/>
      <c r="EW26" s="420"/>
      <c r="EX26" s="420"/>
      <c r="EY26" s="420"/>
      <c r="EZ26" s="420"/>
      <c r="FA26" s="420"/>
      <c r="FB26" s="420"/>
      <c r="FC26" s="420"/>
      <c r="FD26" s="420"/>
      <c r="FE26" s="420"/>
      <c r="FF26" s="420"/>
      <c r="FG26" s="420"/>
      <c r="FH26" s="420"/>
      <c r="FI26" s="420"/>
      <c r="FJ26" s="420"/>
      <c r="FK26" s="420"/>
      <c r="FL26" s="420"/>
      <c r="FM26" s="420"/>
      <c r="FN26" s="420"/>
      <c r="FO26" s="420"/>
      <c r="FP26" s="420"/>
      <c r="FQ26" s="420"/>
      <c r="FR26" s="420"/>
      <c r="FS26" s="420"/>
      <c r="FT26" s="420"/>
      <c r="FU26" s="420"/>
      <c r="FV26" s="420"/>
      <c r="FW26" s="420"/>
      <c r="FX26" s="420"/>
      <c r="FY26" s="420"/>
      <c r="FZ26" s="420"/>
      <c r="GA26" s="420"/>
      <c r="GB26" s="420"/>
    </row>
    <row r="27" spans="1:184" s="171" customFormat="1" ht="12" customHeight="1">
      <c r="A27" s="19"/>
      <c r="B27" s="19"/>
      <c r="C27" s="2"/>
      <c r="D27" s="2" t="s">
        <v>116</v>
      </c>
      <c r="E27" s="2" t="s">
        <v>61</v>
      </c>
      <c r="F27" s="20" t="s">
        <v>37</v>
      </c>
      <c r="G27" s="179">
        <v>45</v>
      </c>
      <c r="H27" s="169"/>
      <c r="I27" s="87"/>
      <c r="J27" s="420"/>
      <c r="K27" s="420"/>
      <c r="L27" s="420"/>
      <c r="M27" s="424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420"/>
      <c r="AK27" s="420"/>
      <c r="AL27" s="420"/>
      <c r="AM27" s="420"/>
      <c r="AN27" s="420"/>
      <c r="AO27" s="420"/>
      <c r="AP27" s="420"/>
      <c r="AQ27" s="420"/>
      <c r="AR27" s="420"/>
      <c r="AS27" s="420"/>
      <c r="AT27" s="420"/>
      <c r="AU27" s="420"/>
      <c r="AV27" s="420"/>
      <c r="AW27" s="420"/>
      <c r="AX27" s="420"/>
      <c r="AY27" s="420"/>
      <c r="AZ27" s="420"/>
      <c r="BA27" s="420"/>
      <c r="BB27" s="420"/>
      <c r="BC27" s="420"/>
      <c r="BD27" s="420"/>
      <c r="BE27" s="420"/>
      <c r="BF27" s="420"/>
      <c r="BG27" s="420"/>
      <c r="BH27" s="420"/>
      <c r="BI27" s="420"/>
      <c r="BJ27" s="420"/>
      <c r="BK27" s="420"/>
      <c r="BL27" s="420"/>
      <c r="BM27" s="420"/>
      <c r="BN27" s="420"/>
      <c r="BO27" s="420"/>
      <c r="BP27" s="420"/>
      <c r="BQ27" s="420"/>
      <c r="BR27" s="420"/>
      <c r="BS27" s="420"/>
      <c r="BT27" s="420"/>
      <c r="BU27" s="420"/>
      <c r="BV27" s="420"/>
      <c r="BW27" s="420"/>
      <c r="BX27" s="420"/>
      <c r="BY27" s="420"/>
      <c r="BZ27" s="420"/>
      <c r="CA27" s="420"/>
      <c r="CB27" s="420"/>
      <c r="CC27" s="420"/>
      <c r="CD27" s="420"/>
      <c r="CE27" s="420"/>
      <c r="CF27" s="420"/>
      <c r="CG27" s="420"/>
      <c r="CH27" s="420"/>
      <c r="CI27" s="420"/>
      <c r="CJ27" s="420"/>
      <c r="CK27" s="420"/>
      <c r="CL27" s="420"/>
      <c r="CM27" s="420"/>
      <c r="CN27" s="420"/>
      <c r="CO27" s="420"/>
      <c r="CP27" s="420"/>
      <c r="CQ27" s="420"/>
      <c r="CR27" s="420"/>
      <c r="CS27" s="420"/>
      <c r="CT27" s="420"/>
      <c r="CU27" s="420"/>
      <c r="CV27" s="420"/>
      <c r="CW27" s="420"/>
      <c r="CX27" s="420"/>
      <c r="CY27" s="420"/>
      <c r="CZ27" s="420"/>
      <c r="DA27" s="420"/>
      <c r="DB27" s="420"/>
      <c r="DC27" s="420"/>
      <c r="DD27" s="420"/>
      <c r="DE27" s="420"/>
      <c r="DF27" s="420"/>
      <c r="DG27" s="420"/>
      <c r="DH27" s="420"/>
      <c r="DI27" s="420"/>
      <c r="DJ27" s="420"/>
      <c r="DK27" s="420"/>
      <c r="DL27" s="420"/>
      <c r="DM27" s="420"/>
      <c r="DN27" s="420"/>
      <c r="DO27" s="420"/>
      <c r="DP27" s="420"/>
      <c r="DQ27" s="420"/>
      <c r="DR27" s="420"/>
      <c r="DS27" s="420"/>
      <c r="DT27" s="420"/>
      <c r="DU27" s="420"/>
      <c r="DV27" s="420"/>
      <c r="DW27" s="420"/>
      <c r="DX27" s="420"/>
      <c r="DY27" s="420"/>
      <c r="DZ27" s="420"/>
      <c r="EA27" s="420"/>
      <c r="EB27" s="420"/>
      <c r="EC27" s="420"/>
      <c r="ED27" s="420"/>
      <c r="EE27" s="420"/>
      <c r="EF27" s="420"/>
      <c r="EG27" s="420"/>
      <c r="EH27" s="420"/>
      <c r="EI27" s="420"/>
      <c r="EJ27" s="420"/>
      <c r="EK27" s="420"/>
      <c r="EL27" s="420"/>
      <c r="EM27" s="420"/>
      <c r="EN27" s="420"/>
      <c r="EO27" s="420"/>
      <c r="EP27" s="420"/>
      <c r="EQ27" s="420"/>
      <c r="ER27" s="420"/>
      <c r="ES27" s="420"/>
      <c r="ET27" s="420"/>
      <c r="EU27" s="420"/>
      <c r="EV27" s="420"/>
      <c r="EW27" s="420"/>
      <c r="EX27" s="420"/>
      <c r="EY27" s="420"/>
      <c r="EZ27" s="420"/>
      <c r="FA27" s="420"/>
      <c r="FB27" s="420"/>
      <c r="FC27" s="420"/>
      <c r="FD27" s="420"/>
      <c r="FE27" s="420"/>
      <c r="FF27" s="420"/>
      <c r="FG27" s="420"/>
      <c r="FH27" s="420"/>
      <c r="FI27" s="420"/>
      <c r="FJ27" s="420"/>
      <c r="FK27" s="420"/>
      <c r="FL27" s="420"/>
      <c r="FM27" s="420"/>
      <c r="FN27" s="420"/>
      <c r="FO27" s="420"/>
      <c r="FP27" s="420"/>
      <c r="FQ27" s="420"/>
      <c r="FR27" s="420"/>
      <c r="FS27" s="420"/>
      <c r="FT27" s="420"/>
      <c r="FU27" s="420"/>
      <c r="FV27" s="420"/>
      <c r="FW27" s="420"/>
      <c r="FX27" s="420"/>
      <c r="FY27" s="420"/>
      <c r="FZ27" s="420"/>
      <c r="GA27" s="420"/>
      <c r="GB27" s="420"/>
    </row>
    <row r="28" spans="1:184" s="171" customFormat="1" ht="12" customHeight="1">
      <c r="A28" s="19"/>
      <c r="B28" s="19"/>
      <c r="C28" s="2"/>
      <c r="D28" s="2"/>
      <c r="E28" s="2"/>
      <c r="F28" s="20"/>
      <c r="G28" s="179"/>
      <c r="H28" s="169"/>
      <c r="I28" s="103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420"/>
      <c r="AH28" s="420"/>
      <c r="AI28" s="420"/>
      <c r="AJ28" s="420"/>
      <c r="AK28" s="420"/>
      <c r="AL28" s="420"/>
      <c r="AM28" s="420"/>
      <c r="AN28" s="420"/>
      <c r="AO28" s="420"/>
      <c r="AP28" s="420"/>
      <c r="AQ28" s="420"/>
      <c r="AR28" s="420"/>
      <c r="AS28" s="420"/>
      <c r="AT28" s="420"/>
      <c r="AU28" s="420"/>
      <c r="AV28" s="420"/>
      <c r="AW28" s="420"/>
      <c r="AX28" s="420"/>
      <c r="AY28" s="420"/>
      <c r="AZ28" s="420"/>
      <c r="BA28" s="420"/>
      <c r="BB28" s="420"/>
      <c r="BC28" s="420"/>
      <c r="BD28" s="420"/>
      <c r="BE28" s="420"/>
      <c r="BF28" s="420"/>
      <c r="BG28" s="420"/>
      <c r="BH28" s="420"/>
      <c r="BI28" s="420"/>
      <c r="BJ28" s="420"/>
      <c r="BK28" s="420"/>
      <c r="BL28" s="420"/>
      <c r="BM28" s="420"/>
      <c r="BN28" s="420"/>
      <c r="BO28" s="420"/>
      <c r="BP28" s="420"/>
      <c r="BQ28" s="420"/>
      <c r="BR28" s="420"/>
      <c r="BS28" s="420"/>
      <c r="BT28" s="420"/>
      <c r="BU28" s="420"/>
      <c r="BV28" s="420"/>
      <c r="BW28" s="420"/>
      <c r="BX28" s="420"/>
      <c r="BY28" s="420"/>
      <c r="BZ28" s="420"/>
      <c r="CA28" s="420"/>
      <c r="CB28" s="420"/>
      <c r="CC28" s="420"/>
      <c r="CD28" s="420"/>
      <c r="CE28" s="420"/>
      <c r="CF28" s="420"/>
      <c r="CG28" s="420"/>
      <c r="CH28" s="420"/>
      <c r="CI28" s="420"/>
      <c r="CJ28" s="420"/>
      <c r="CK28" s="420"/>
      <c r="CL28" s="420"/>
      <c r="CM28" s="420"/>
      <c r="CN28" s="420"/>
      <c r="CO28" s="420"/>
      <c r="CP28" s="420"/>
      <c r="CQ28" s="420"/>
      <c r="CR28" s="420"/>
      <c r="CS28" s="420"/>
      <c r="CT28" s="420"/>
      <c r="CU28" s="420"/>
      <c r="CV28" s="420"/>
      <c r="CW28" s="420"/>
      <c r="CX28" s="420"/>
      <c r="CY28" s="420"/>
      <c r="CZ28" s="420"/>
      <c r="DA28" s="420"/>
      <c r="DB28" s="420"/>
      <c r="DC28" s="420"/>
      <c r="DD28" s="420"/>
      <c r="DE28" s="420"/>
      <c r="DF28" s="420"/>
      <c r="DG28" s="420"/>
      <c r="DH28" s="420"/>
      <c r="DI28" s="420"/>
      <c r="DJ28" s="420"/>
      <c r="DK28" s="420"/>
      <c r="DL28" s="420"/>
      <c r="DM28" s="420"/>
      <c r="DN28" s="420"/>
      <c r="DO28" s="420"/>
      <c r="DP28" s="420"/>
      <c r="DQ28" s="420"/>
      <c r="DR28" s="420"/>
      <c r="DS28" s="420"/>
      <c r="DT28" s="420"/>
      <c r="DU28" s="420"/>
      <c r="DV28" s="420"/>
      <c r="DW28" s="420"/>
      <c r="DX28" s="420"/>
      <c r="DY28" s="420"/>
      <c r="DZ28" s="420"/>
      <c r="EA28" s="420"/>
      <c r="EB28" s="420"/>
      <c r="EC28" s="420"/>
      <c r="ED28" s="420"/>
      <c r="EE28" s="420"/>
      <c r="EF28" s="420"/>
      <c r="EG28" s="420"/>
      <c r="EH28" s="420"/>
      <c r="EI28" s="420"/>
      <c r="EJ28" s="420"/>
      <c r="EK28" s="420"/>
      <c r="EL28" s="420"/>
      <c r="EM28" s="420"/>
      <c r="EN28" s="420"/>
      <c r="EO28" s="420"/>
      <c r="EP28" s="420"/>
      <c r="EQ28" s="420"/>
      <c r="ER28" s="420"/>
      <c r="ES28" s="420"/>
      <c r="ET28" s="420"/>
      <c r="EU28" s="420"/>
      <c r="EV28" s="420"/>
      <c r="EW28" s="420"/>
      <c r="EX28" s="420"/>
      <c r="EY28" s="420"/>
      <c r="EZ28" s="420"/>
      <c r="FA28" s="420"/>
      <c r="FB28" s="420"/>
      <c r="FC28" s="420"/>
      <c r="FD28" s="420"/>
      <c r="FE28" s="420"/>
      <c r="FF28" s="420"/>
      <c r="FG28" s="420"/>
      <c r="FH28" s="420"/>
      <c r="FI28" s="420"/>
      <c r="FJ28" s="420"/>
      <c r="FK28" s="420"/>
      <c r="FL28" s="420"/>
      <c r="FM28" s="420"/>
      <c r="FN28" s="420"/>
      <c r="FO28" s="420"/>
      <c r="FP28" s="420"/>
      <c r="FQ28" s="420"/>
      <c r="FR28" s="420"/>
      <c r="FS28" s="420"/>
      <c r="FT28" s="420"/>
      <c r="FU28" s="420"/>
      <c r="FV28" s="420"/>
      <c r="FW28" s="420"/>
      <c r="FX28" s="420"/>
      <c r="FY28" s="420"/>
      <c r="FZ28" s="420"/>
      <c r="GA28" s="420"/>
      <c r="GB28" s="420"/>
    </row>
    <row r="29" spans="1:184" s="171" customFormat="1" ht="12" customHeight="1">
      <c r="A29" s="19"/>
      <c r="B29" s="19"/>
      <c r="C29" s="2"/>
      <c r="D29" s="2" t="s">
        <v>119</v>
      </c>
      <c r="E29" s="2" t="s">
        <v>62</v>
      </c>
      <c r="F29" s="20" t="s">
        <v>37</v>
      </c>
      <c r="G29" s="179">
        <v>15</v>
      </c>
      <c r="H29" s="169"/>
      <c r="I29" s="181"/>
      <c r="J29" s="420"/>
      <c r="K29" s="420"/>
      <c r="L29" s="420"/>
      <c r="M29" s="424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420"/>
      <c r="AE29" s="420"/>
      <c r="AF29" s="420"/>
      <c r="AG29" s="420"/>
      <c r="AH29" s="420"/>
      <c r="AI29" s="420"/>
      <c r="AJ29" s="420"/>
      <c r="AK29" s="420"/>
      <c r="AL29" s="420"/>
      <c r="AM29" s="420"/>
      <c r="AN29" s="420"/>
      <c r="AO29" s="420"/>
      <c r="AP29" s="420"/>
      <c r="AQ29" s="420"/>
      <c r="AR29" s="420"/>
      <c r="AS29" s="420"/>
      <c r="AT29" s="420"/>
      <c r="AU29" s="420"/>
      <c r="AV29" s="420"/>
      <c r="AW29" s="420"/>
      <c r="AX29" s="420"/>
      <c r="AY29" s="420"/>
      <c r="AZ29" s="420"/>
      <c r="BA29" s="420"/>
      <c r="BB29" s="420"/>
      <c r="BC29" s="420"/>
      <c r="BD29" s="420"/>
      <c r="BE29" s="420"/>
      <c r="BF29" s="420"/>
      <c r="BG29" s="420"/>
      <c r="BH29" s="420"/>
      <c r="BI29" s="420"/>
      <c r="BJ29" s="420"/>
      <c r="BK29" s="420"/>
      <c r="BL29" s="420"/>
      <c r="BM29" s="420"/>
      <c r="BN29" s="420"/>
      <c r="BO29" s="420"/>
      <c r="BP29" s="420"/>
      <c r="BQ29" s="420"/>
      <c r="BR29" s="420"/>
      <c r="BS29" s="420"/>
      <c r="BT29" s="420"/>
      <c r="BU29" s="420"/>
      <c r="BV29" s="420"/>
      <c r="BW29" s="420"/>
      <c r="BX29" s="420"/>
      <c r="BY29" s="420"/>
      <c r="BZ29" s="420"/>
      <c r="CA29" s="420"/>
      <c r="CB29" s="420"/>
      <c r="CC29" s="420"/>
      <c r="CD29" s="420"/>
      <c r="CE29" s="420"/>
      <c r="CF29" s="420"/>
      <c r="CG29" s="420"/>
      <c r="CH29" s="420"/>
      <c r="CI29" s="420"/>
      <c r="CJ29" s="420"/>
      <c r="CK29" s="420"/>
      <c r="CL29" s="420"/>
      <c r="CM29" s="420"/>
      <c r="CN29" s="420"/>
      <c r="CO29" s="420"/>
      <c r="CP29" s="420"/>
      <c r="CQ29" s="420"/>
      <c r="CR29" s="420"/>
      <c r="CS29" s="420"/>
      <c r="CT29" s="420"/>
      <c r="CU29" s="420"/>
      <c r="CV29" s="420"/>
      <c r="CW29" s="420"/>
      <c r="CX29" s="420"/>
      <c r="CY29" s="420"/>
      <c r="CZ29" s="420"/>
      <c r="DA29" s="420"/>
      <c r="DB29" s="420"/>
      <c r="DC29" s="420"/>
      <c r="DD29" s="420"/>
      <c r="DE29" s="420"/>
      <c r="DF29" s="420"/>
      <c r="DG29" s="420"/>
      <c r="DH29" s="420"/>
      <c r="DI29" s="420"/>
      <c r="DJ29" s="420"/>
      <c r="DK29" s="420"/>
      <c r="DL29" s="420"/>
      <c r="DM29" s="420"/>
      <c r="DN29" s="420"/>
      <c r="DO29" s="420"/>
      <c r="DP29" s="420"/>
      <c r="DQ29" s="420"/>
      <c r="DR29" s="420"/>
      <c r="DS29" s="420"/>
      <c r="DT29" s="420"/>
      <c r="DU29" s="420"/>
      <c r="DV29" s="420"/>
      <c r="DW29" s="420"/>
      <c r="DX29" s="420"/>
      <c r="DY29" s="420"/>
      <c r="DZ29" s="420"/>
      <c r="EA29" s="420"/>
      <c r="EB29" s="420"/>
      <c r="EC29" s="420"/>
      <c r="ED29" s="420"/>
      <c r="EE29" s="420"/>
      <c r="EF29" s="420"/>
      <c r="EG29" s="420"/>
      <c r="EH29" s="420"/>
      <c r="EI29" s="420"/>
      <c r="EJ29" s="420"/>
      <c r="EK29" s="420"/>
      <c r="EL29" s="420"/>
      <c r="EM29" s="420"/>
      <c r="EN29" s="420"/>
      <c r="EO29" s="420"/>
      <c r="EP29" s="420"/>
      <c r="EQ29" s="420"/>
      <c r="ER29" s="420"/>
      <c r="ES29" s="420"/>
      <c r="ET29" s="420"/>
      <c r="EU29" s="420"/>
      <c r="EV29" s="420"/>
      <c r="EW29" s="420"/>
      <c r="EX29" s="420"/>
      <c r="EY29" s="420"/>
      <c r="EZ29" s="420"/>
      <c r="FA29" s="420"/>
      <c r="FB29" s="420"/>
      <c r="FC29" s="420"/>
      <c r="FD29" s="420"/>
      <c r="FE29" s="420"/>
      <c r="FF29" s="420"/>
      <c r="FG29" s="420"/>
      <c r="FH29" s="420"/>
      <c r="FI29" s="420"/>
      <c r="FJ29" s="420"/>
      <c r="FK29" s="420"/>
      <c r="FL29" s="420"/>
      <c r="FM29" s="420"/>
      <c r="FN29" s="420"/>
      <c r="FO29" s="420"/>
      <c r="FP29" s="420"/>
      <c r="FQ29" s="420"/>
      <c r="FR29" s="420"/>
      <c r="FS29" s="420"/>
      <c r="FT29" s="420"/>
      <c r="FU29" s="420"/>
      <c r="FV29" s="420"/>
      <c r="FW29" s="420"/>
      <c r="FX29" s="420"/>
      <c r="FY29" s="420"/>
      <c r="FZ29" s="420"/>
      <c r="GA29" s="420"/>
      <c r="GB29" s="420"/>
    </row>
    <row r="30" spans="1:184" s="171" customFormat="1" ht="12" customHeight="1">
      <c r="A30" s="19"/>
      <c r="B30" s="19"/>
      <c r="C30" s="2"/>
      <c r="D30" s="2"/>
      <c r="E30" s="2"/>
      <c r="F30" s="20"/>
      <c r="G30" s="179"/>
      <c r="H30" s="169"/>
      <c r="I30" s="103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20"/>
      <c r="AM30" s="420"/>
      <c r="AN30" s="420"/>
      <c r="AO30" s="420"/>
      <c r="AP30" s="420"/>
      <c r="AQ30" s="420"/>
      <c r="AR30" s="420"/>
      <c r="AS30" s="420"/>
      <c r="AT30" s="420"/>
      <c r="AU30" s="420"/>
      <c r="AV30" s="420"/>
      <c r="AW30" s="420"/>
      <c r="AX30" s="420"/>
      <c r="AY30" s="420"/>
      <c r="AZ30" s="420"/>
      <c r="BA30" s="420"/>
      <c r="BB30" s="420"/>
      <c r="BC30" s="420"/>
      <c r="BD30" s="420"/>
      <c r="BE30" s="420"/>
      <c r="BF30" s="420"/>
      <c r="BG30" s="420"/>
      <c r="BH30" s="420"/>
      <c r="BI30" s="420"/>
      <c r="BJ30" s="420"/>
      <c r="BK30" s="420"/>
      <c r="BL30" s="420"/>
      <c r="BM30" s="420"/>
      <c r="BN30" s="420"/>
      <c r="BO30" s="420"/>
      <c r="BP30" s="420"/>
      <c r="BQ30" s="420"/>
      <c r="BR30" s="420"/>
      <c r="BS30" s="420"/>
      <c r="BT30" s="420"/>
      <c r="BU30" s="420"/>
      <c r="BV30" s="420"/>
      <c r="BW30" s="420"/>
      <c r="BX30" s="420"/>
      <c r="BY30" s="420"/>
      <c r="BZ30" s="420"/>
      <c r="CA30" s="420"/>
      <c r="CB30" s="420"/>
      <c r="CC30" s="420"/>
      <c r="CD30" s="420"/>
      <c r="CE30" s="420"/>
      <c r="CF30" s="420"/>
      <c r="CG30" s="420"/>
      <c r="CH30" s="420"/>
      <c r="CI30" s="420"/>
      <c r="CJ30" s="420"/>
      <c r="CK30" s="420"/>
      <c r="CL30" s="420"/>
      <c r="CM30" s="420"/>
      <c r="CN30" s="420"/>
      <c r="CO30" s="420"/>
      <c r="CP30" s="420"/>
      <c r="CQ30" s="420"/>
      <c r="CR30" s="420"/>
      <c r="CS30" s="420"/>
      <c r="CT30" s="420"/>
      <c r="CU30" s="420"/>
      <c r="CV30" s="420"/>
      <c r="CW30" s="420"/>
      <c r="CX30" s="420"/>
      <c r="CY30" s="420"/>
      <c r="CZ30" s="420"/>
      <c r="DA30" s="420"/>
      <c r="DB30" s="420"/>
      <c r="DC30" s="420"/>
      <c r="DD30" s="420"/>
      <c r="DE30" s="420"/>
      <c r="DF30" s="420"/>
      <c r="DG30" s="420"/>
      <c r="DH30" s="420"/>
      <c r="DI30" s="420"/>
      <c r="DJ30" s="420"/>
      <c r="DK30" s="420"/>
      <c r="DL30" s="420"/>
      <c r="DM30" s="420"/>
      <c r="DN30" s="420"/>
      <c r="DO30" s="420"/>
      <c r="DP30" s="420"/>
      <c r="DQ30" s="420"/>
      <c r="DR30" s="420"/>
      <c r="DS30" s="420"/>
      <c r="DT30" s="420"/>
      <c r="DU30" s="420"/>
      <c r="DV30" s="420"/>
      <c r="DW30" s="420"/>
      <c r="DX30" s="420"/>
      <c r="DY30" s="420"/>
      <c r="DZ30" s="420"/>
      <c r="EA30" s="420"/>
      <c r="EB30" s="420"/>
      <c r="EC30" s="420"/>
      <c r="ED30" s="420"/>
      <c r="EE30" s="420"/>
      <c r="EF30" s="420"/>
      <c r="EG30" s="420"/>
      <c r="EH30" s="420"/>
      <c r="EI30" s="420"/>
      <c r="EJ30" s="420"/>
      <c r="EK30" s="420"/>
      <c r="EL30" s="420"/>
      <c r="EM30" s="420"/>
      <c r="EN30" s="420"/>
      <c r="EO30" s="420"/>
      <c r="EP30" s="420"/>
      <c r="EQ30" s="420"/>
      <c r="ER30" s="420"/>
      <c r="ES30" s="420"/>
      <c r="ET30" s="420"/>
      <c r="EU30" s="420"/>
      <c r="EV30" s="420"/>
      <c r="EW30" s="420"/>
      <c r="EX30" s="420"/>
      <c r="EY30" s="420"/>
      <c r="EZ30" s="420"/>
      <c r="FA30" s="420"/>
      <c r="FB30" s="420"/>
      <c r="FC30" s="420"/>
      <c r="FD30" s="420"/>
      <c r="FE30" s="420"/>
      <c r="FF30" s="420"/>
      <c r="FG30" s="420"/>
      <c r="FH30" s="420"/>
      <c r="FI30" s="420"/>
      <c r="FJ30" s="420"/>
      <c r="FK30" s="420"/>
      <c r="FL30" s="420"/>
      <c r="FM30" s="420"/>
      <c r="FN30" s="420"/>
      <c r="FO30" s="420"/>
      <c r="FP30" s="420"/>
      <c r="FQ30" s="420"/>
      <c r="FR30" s="420"/>
      <c r="FS30" s="420"/>
      <c r="FT30" s="420"/>
      <c r="FU30" s="420"/>
      <c r="FV30" s="420"/>
      <c r="FW30" s="420"/>
      <c r="FX30" s="420"/>
      <c r="FY30" s="420"/>
      <c r="FZ30" s="420"/>
      <c r="GA30" s="420"/>
      <c r="GB30" s="420"/>
    </row>
    <row r="31" spans="1:184" ht="12" customHeight="1">
      <c r="A31" s="19" t="s">
        <v>63</v>
      </c>
      <c r="B31" s="8" t="s">
        <v>236</v>
      </c>
      <c r="C31" s="9" t="s">
        <v>77</v>
      </c>
      <c r="D31" s="9"/>
      <c r="E31" s="2"/>
      <c r="F31" s="20"/>
      <c r="G31" s="76"/>
      <c r="H31" s="33"/>
      <c r="I31" s="87"/>
    </row>
    <row r="32" spans="1:184" ht="12" customHeight="1">
      <c r="A32" s="19" t="s">
        <v>82</v>
      </c>
      <c r="B32" s="19"/>
      <c r="C32" s="2"/>
      <c r="D32" s="2"/>
      <c r="E32" s="2"/>
      <c r="F32" s="20"/>
      <c r="G32" s="76"/>
      <c r="H32" s="33"/>
      <c r="I32" s="87"/>
    </row>
    <row r="33" spans="1:9" ht="12" customHeight="1">
      <c r="A33" s="19"/>
      <c r="B33" s="8"/>
      <c r="C33" s="205" t="s">
        <v>116</v>
      </c>
      <c r="D33" s="2" t="s">
        <v>78</v>
      </c>
      <c r="E33" s="2"/>
      <c r="F33" s="20"/>
      <c r="G33" s="179"/>
      <c r="H33" s="33"/>
      <c r="I33" s="87"/>
    </row>
    <row r="34" spans="1:9" ht="12" customHeight="1">
      <c r="A34" s="19"/>
      <c r="B34" s="19"/>
      <c r="C34" s="2"/>
      <c r="D34" s="2" t="s">
        <v>79</v>
      </c>
      <c r="E34" s="2"/>
      <c r="F34" s="20"/>
      <c r="G34" s="179"/>
      <c r="H34" s="33"/>
      <c r="I34" s="87"/>
    </row>
    <row r="35" spans="1:9" ht="12" customHeight="1">
      <c r="A35" s="19"/>
      <c r="B35" s="19"/>
      <c r="C35" s="88"/>
      <c r="D35" s="2"/>
      <c r="E35" s="2"/>
      <c r="F35" s="20"/>
      <c r="G35" s="179"/>
      <c r="H35" s="33"/>
      <c r="I35" s="87"/>
    </row>
    <row r="36" spans="1:9" ht="12" customHeight="1">
      <c r="A36" s="19"/>
      <c r="B36" s="8"/>
      <c r="C36" s="9"/>
      <c r="D36" s="205" t="s">
        <v>116</v>
      </c>
      <c r="E36" s="205" t="s">
        <v>80</v>
      </c>
      <c r="F36" s="20" t="s">
        <v>37</v>
      </c>
      <c r="G36" s="76">
        <v>10</v>
      </c>
      <c r="H36" s="33"/>
      <c r="I36" s="87"/>
    </row>
    <row r="37" spans="1:9" ht="12" customHeight="1">
      <c r="A37" s="19"/>
      <c r="B37" s="8"/>
      <c r="C37" s="9"/>
      <c r="D37" s="9"/>
      <c r="E37" s="9"/>
      <c r="F37" s="20"/>
      <c r="G37" s="76"/>
      <c r="H37" s="33"/>
      <c r="I37" s="87"/>
    </row>
    <row r="38" spans="1:9" ht="12" customHeight="1">
      <c r="A38" s="18" t="s">
        <v>269</v>
      </c>
      <c r="B38" s="8" t="s">
        <v>270</v>
      </c>
      <c r="C38" s="9" t="s">
        <v>366</v>
      </c>
      <c r="D38" s="2"/>
      <c r="E38" s="2"/>
      <c r="F38" s="20"/>
      <c r="G38" s="75"/>
      <c r="H38" s="33"/>
      <c r="I38" s="146"/>
    </row>
    <row r="39" spans="1:9" ht="12" customHeight="1">
      <c r="A39" s="18" t="s">
        <v>271</v>
      </c>
      <c r="B39" s="8"/>
      <c r="C39" s="9" t="s">
        <v>367</v>
      </c>
      <c r="D39" s="9"/>
      <c r="E39" s="2"/>
      <c r="F39" s="20"/>
      <c r="G39" s="179"/>
      <c r="H39" s="33"/>
      <c r="I39" s="146"/>
    </row>
    <row r="40" spans="1:9" ht="12" customHeight="1">
      <c r="A40" s="18"/>
      <c r="B40" s="19"/>
      <c r="C40" s="2"/>
      <c r="D40" s="2"/>
      <c r="E40" s="2"/>
      <c r="F40" s="20"/>
      <c r="G40" s="179"/>
      <c r="H40" s="33"/>
      <c r="I40" s="146"/>
    </row>
    <row r="41" spans="1:9" ht="12" customHeight="1">
      <c r="A41" s="18"/>
      <c r="B41" s="19"/>
      <c r="C41" s="2" t="s">
        <v>116</v>
      </c>
      <c r="D41" s="205" t="s">
        <v>368</v>
      </c>
      <c r="E41" s="2"/>
      <c r="F41" s="20"/>
      <c r="G41" s="180"/>
      <c r="H41" s="33"/>
      <c r="I41" s="146"/>
    </row>
    <row r="42" spans="1:9" ht="12" customHeight="1">
      <c r="A42" s="18"/>
      <c r="B42" s="19"/>
      <c r="C42" s="2"/>
      <c r="D42" s="205" t="s">
        <v>369</v>
      </c>
      <c r="E42" s="2"/>
      <c r="F42" s="20"/>
      <c r="G42" s="180"/>
      <c r="H42" s="33"/>
      <c r="I42" s="146"/>
    </row>
    <row r="43" spans="1:9" ht="12" customHeight="1">
      <c r="A43" s="18"/>
      <c r="B43" s="19"/>
      <c r="C43" s="2"/>
      <c r="D43" s="205" t="s">
        <v>370</v>
      </c>
      <c r="E43" s="2"/>
      <c r="F43" s="20"/>
      <c r="G43" s="180"/>
      <c r="H43" s="33"/>
      <c r="I43" s="146"/>
    </row>
    <row r="44" spans="1:9" ht="12" customHeight="1">
      <c r="A44" s="18"/>
      <c r="B44" s="19"/>
      <c r="C44" s="2"/>
      <c r="D44" s="2"/>
      <c r="E44" s="2"/>
      <c r="F44" s="20"/>
      <c r="G44" s="180"/>
      <c r="H44" s="33"/>
      <c r="I44" s="146"/>
    </row>
    <row r="45" spans="1:9" ht="12" customHeight="1">
      <c r="A45" s="18"/>
      <c r="B45" s="19"/>
      <c r="C45" s="2"/>
      <c r="D45" s="2" t="s">
        <v>116</v>
      </c>
      <c r="E45" s="2" t="s">
        <v>261</v>
      </c>
      <c r="F45" s="20" t="s">
        <v>37</v>
      </c>
      <c r="G45" s="180">
        <v>50</v>
      </c>
      <c r="H45" s="33"/>
      <c r="I45" s="136"/>
    </row>
    <row r="46" spans="1:9" ht="12" customHeight="1">
      <c r="A46" s="18"/>
      <c r="B46" s="19"/>
      <c r="C46" s="2"/>
      <c r="D46" s="2"/>
      <c r="E46" s="2"/>
      <c r="F46" s="20"/>
      <c r="G46" s="180"/>
      <c r="H46" s="33"/>
      <c r="I46" s="136"/>
    </row>
    <row r="47" spans="1:9" ht="12" customHeight="1">
      <c r="A47" s="18" t="s">
        <v>274</v>
      </c>
      <c r="B47" s="8" t="s">
        <v>234</v>
      </c>
      <c r="C47" s="9" t="s">
        <v>275</v>
      </c>
      <c r="D47" s="2"/>
      <c r="E47" s="2"/>
      <c r="F47" s="20"/>
      <c r="G47" s="76"/>
      <c r="H47" s="346"/>
      <c r="I47" s="89"/>
    </row>
    <row r="48" spans="1:9" ht="12" customHeight="1">
      <c r="A48" s="18" t="s">
        <v>64</v>
      </c>
      <c r="B48" s="19"/>
      <c r="C48" s="2"/>
      <c r="D48" s="2"/>
      <c r="E48" s="2"/>
      <c r="F48" s="20"/>
      <c r="G48" s="76"/>
      <c r="H48" s="346"/>
      <c r="I48" s="89"/>
    </row>
    <row r="49" spans="1:184" ht="12" customHeight="1">
      <c r="A49" s="18"/>
      <c r="B49" s="19"/>
      <c r="C49" s="2" t="s">
        <v>126</v>
      </c>
      <c r="D49" s="2" t="s">
        <v>276</v>
      </c>
      <c r="E49" s="2"/>
      <c r="F49" s="20"/>
      <c r="G49" s="76"/>
      <c r="H49" s="346"/>
      <c r="I49" s="89"/>
    </row>
    <row r="50" spans="1:184" ht="12" customHeight="1">
      <c r="A50" s="19"/>
      <c r="B50" s="19"/>
      <c r="C50" s="2"/>
      <c r="D50" s="205" t="s">
        <v>277</v>
      </c>
      <c r="E50" s="353"/>
      <c r="F50" s="351"/>
      <c r="G50" s="76"/>
      <c r="H50" s="346"/>
      <c r="I50" s="89"/>
    </row>
    <row r="51" spans="1:184" ht="12" customHeight="1">
      <c r="A51" s="19"/>
      <c r="B51" s="353"/>
      <c r="C51" s="2"/>
      <c r="D51" s="205"/>
      <c r="E51" s="353"/>
      <c r="F51" s="351"/>
      <c r="G51" s="76"/>
      <c r="H51" s="346"/>
      <c r="I51" s="181"/>
    </row>
    <row r="52" spans="1:184" ht="12" customHeight="1">
      <c r="A52" s="19"/>
      <c r="B52" s="353"/>
      <c r="C52" s="2"/>
      <c r="D52" s="2" t="s">
        <v>116</v>
      </c>
      <c r="E52" s="383" t="s">
        <v>278</v>
      </c>
      <c r="F52" s="20" t="s">
        <v>47</v>
      </c>
      <c r="G52" s="76">
        <v>7875</v>
      </c>
      <c r="H52" s="346"/>
      <c r="I52" s="181"/>
      <c r="K52" s="425"/>
    </row>
    <row r="53" spans="1:184" ht="12" customHeight="1">
      <c r="A53" s="19"/>
      <c r="B53" s="353"/>
      <c r="C53" s="2"/>
      <c r="D53" s="2"/>
      <c r="E53" s="383"/>
      <c r="F53" s="20"/>
      <c r="G53" s="76"/>
      <c r="H53" s="346"/>
      <c r="I53" s="181"/>
      <c r="K53" s="425"/>
    </row>
    <row r="54" spans="1:184" ht="12" customHeight="1">
      <c r="A54" s="19"/>
      <c r="B54" s="353"/>
      <c r="C54" s="2"/>
      <c r="D54" s="2"/>
      <c r="E54" s="383"/>
      <c r="F54" s="20"/>
      <c r="G54" s="76"/>
      <c r="H54" s="346"/>
      <c r="I54" s="181"/>
      <c r="K54" s="425"/>
    </row>
    <row r="55" spans="1:184" ht="12" customHeight="1">
      <c r="A55" s="19"/>
      <c r="B55" s="353"/>
      <c r="C55" s="2"/>
      <c r="D55" s="2"/>
      <c r="E55" s="383"/>
      <c r="F55" s="20"/>
      <c r="G55" s="76"/>
      <c r="H55" s="346"/>
      <c r="I55" s="181"/>
      <c r="K55" s="425"/>
    </row>
    <row r="56" spans="1:184" ht="12" customHeight="1">
      <c r="A56" s="19"/>
      <c r="B56" s="353"/>
      <c r="C56" s="2"/>
      <c r="D56" s="2"/>
      <c r="E56" s="383"/>
      <c r="F56" s="20"/>
      <c r="G56" s="76"/>
      <c r="H56" s="346"/>
      <c r="I56" s="181"/>
      <c r="K56" s="425"/>
    </row>
    <row r="57" spans="1:184" ht="12" customHeight="1">
      <c r="A57" s="19"/>
      <c r="B57" s="353"/>
      <c r="C57" s="2"/>
      <c r="D57" s="2"/>
      <c r="E57" s="383"/>
      <c r="F57" s="20"/>
      <c r="G57" s="76"/>
      <c r="H57" s="346"/>
      <c r="I57" s="181"/>
      <c r="K57" s="425"/>
    </row>
    <row r="58" spans="1:184" ht="12" customHeight="1">
      <c r="A58" s="19"/>
      <c r="B58" s="353"/>
      <c r="C58" s="2"/>
      <c r="D58" s="2"/>
      <c r="E58" s="383"/>
      <c r="F58" s="20"/>
      <c r="G58" s="76"/>
      <c r="H58" s="346"/>
      <c r="I58" s="181"/>
      <c r="K58" s="425"/>
    </row>
    <row r="59" spans="1:184" ht="12" customHeight="1">
      <c r="A59" s="19"/>
      <c r="B59" s="353"/>
      <c r="C59" s="2"/>
      <c r="D59" s="2"/>
      <c r="E59" s="383"/>
      <c r="F59" s="20"/>
      <c r="G59" s="76"/>
      <c r="H59" s="346"/>
      <c r="I59" s="181"/>
      <c r="K59" s="425"/>
    </row>
    <row r="60" spans="1:184" ht="12" customHeight="1">
      <c r="A60" s="19"/>
      <c r="B60" s="353"/>
      <c r="C60" s="2"/>
      <c r="D60" s="2"/>
      <c r="E60" s="383"/>
      <c r="F60" s="20"/>
      <c r="G60" s="76"/>
      <c r="H60" s="346"/>
      <c r="I60" s="181"/>
      <c r="K60" s="425"/>
    </row>
    <row r="61" spans="1:184" ht="12" customHeight="1">
      <c r="A61" s="19"/>
      <c r="B61" s="353"/>
      <c r="C61" s="2"/>
      <c r="D61" s="2"/>
      <c r="E61" s="383"/>
      <c r="F61" s="20"/>
      <c r="G61" s="76"/>
      <c r="H61" s="346"/>
      <c r="I61" s="181"/>
      <c r="K61" s="425"/>
    </row>
    <row r="62" spans="1:184" s="170" customFormat="1" ht="12" customHeight="1">
      <c r="A62" s="398"/>
      <c r="B62" s="13"/>
      <c r="C62" s="205"/>
      <c r="D62" s="205"/>
      <c r="E62" s="205"/>
      <c r="F62" s="259"/>
      <c r="G62" s="396"/>
      <c r="H62" s="397"/>
      <c r="I62" s="407"/>
      <c r="J62" s="425"/>
      <c r="K62" s="425"/>
      <c r="L62" s="425"/>
      <c r="M62" s="425"/>
      <c r="N62" s="425"/>
      <c r="O62" s="425"/>
      <c r="P62" s="425"/>
      <c r="Q62" s="425"/>
      <c r="R62" s="425"/>
      <c r="S62" s="425"/>
      <c r="T62" s="425"/>
      <c r="U62" s="425"/>
      <c r="V62" s="425"/>
      <c r="W62" s="425"/>
      <c r="X62" s="425"/>
      <c r="Y62" s="425"/>
      <c r="Z62" s="425"/>
      <c r="AA62" s="425"/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5"/>
      <c r="AM62" s="425"/>
      <c r="AN62" s="425"/>
      <c r="AO62" s="425"/>
      <c r="AP62" s="425"/>
      <c r="AQ62" s="425"/>
      <c r="AR62" s="425"/>
      <c r="AS62" s="425"/>
      <c r="AT62" s="425"/>
      <c r="AU62" s="425"/>
      <c r="AV62" s="425"/>
      <c r="AW62" s="425"/>
      <c r="AX62" s="425"/>
      <c r="AY62" s="425"/>
      <c r="AZ62" s="425"/>
      <c r="BA62" s="425"/>
      <c r="BB62" s="425"/>
      <c r="BC62" s="425"/>
      <c r="BD62" s="425"/>
      <c r="BE62" s="425"/>
      <c r="BF62" s="425"/>
      <c r="BG62" s="425"/>
      <c r="BH62" s="425"/>
      <c r="BI62" s="425"/>
      <c r="BJ62" s="425"/>
      <c r="BK62" s="425"/>
      <c r="BL62" s="425"/>
      <c r="BM62" s="425"/>
      <c r="BN62" s="425"/>
      <c r="BO62" s="425"/>
      <c r="BP62" s="425"/>
      <c r="BQ62" s="425"/>
      <c r="BR62" s="425"/>
      <c r="BS62" s="425"/>
      <c r="BT62" s="425"/>
      <c r="BU62" s="425"/>
      <c r="BV62" s="425"/>
      <c r="BW62" s="425"/>
      <c r="BX62" s="425"/>
      <c r="BY62" s="425"/>
      <c r="BZ62" s="425"/>
      <c r="CA62" s="425"/>
      <c r="CB62" s="425"/>
      <c r="CC62" s="425"/>
      <c r="CD62" s="425"/>
      <c r="CE62" s="425"/>
      <c r="CF62" s="425"/>
      <c r="CG62" s="425"/>
      <c r="CH62" s="425"/>
      <c r="CI62" s="425"/>
      <c r="CJ62" s="425"/>
      <c r="CK62" s="425"/>
      <c r="CL62" s="425"/>
      <c r="CM62" s="425"/>
      <c r="CN62" s="425"/>
      <c r="CO62" s="425"/>
      <c r="CP62" s="425"/>
      <c r="CQ62" s="425"/>
      <c r="CR62" s="425"/>
      <c r="CS62" s="425"/>
      <c r="CT62" s="425"/>
      <c r="CU62" s="425"/>
      <c r="CV62" s="425"/>
      <c r="CW62" s="425"/>
      <c r="CX62" s="425"/>
      <c r="CY62" s="425"/>
      <c r="CZ62" s="425"/>
      <c r="DA62" s="425"/>
      <c r="DB62" s="425"/>
      <c r="DC62" s="425"/>
      <c r="DD62" s="425"/>
      <c r="DE62" s="425"/>
      <c r="DF62" s="425"/>
      <c r="DG62" s="425"/>
      <c r="DH62" s="425"/>
      <c r="DI62" s="425"/>
      <c r="DJ62" s="425"/>
      <c r="DK62" s="425"/>
      <c r="DL62" s="425"/>
      <c r="DM62" s="425"/>
      <c r="DN62" s="425"/>
      <c r="DO62" s="425"/>
      <c r="DP62" s="425"/>
      <c r="DQ62" s="425"/>
      <c r="DR62" s="425"/>
      <c r="DS62" s="425"/>
      <c r="DT62" s="425"/>
      <c r="DU62" s="425"/>
      <c r="DV62" s="425"/>
      <c r="DW62" s="425"/>
      <c r="DX62" s="425"/>
      <c r="DY62" s="425"/>
      <c r="DZ62" s="425"/>
      <c r="EA62" s="425"/>
      <c r="EB62" s="425"/>
      <c r="EC62" s="425"/>
      <c r="ED62" s="425"/>
      <c r="EE62" s="425"/>
      <c r="EF62" s="425"/>
      <c r="EG62" s="425"/>
      <c r="EH62" s="425"/>
      <c r="EI62" s="425"/>
      <c r="EJ62" s="425"/>
      <c r="EK62" s="425"/>
      <c r="EL62" s="425"/>
      <c r="EM62" s="425"/>
      <c r="EN62" s="425"/>
      <c r="EO62" s="425"/>
      <c r="EP62" s="425"/>
      <c r="EQ62" s="425"/>
      <c r="ER62" s="425"/>
      <c r="ES62" s="425"/>
      <c r="ET62" s="425"/>
      <c r="EU62" s="425"/>
      <c r="EV62" s="425"/>
      <c r="EW62" s="425"/>
      <c r="EX62" s="425"/>
      <c r="EY62" s="425"/>
      <c r="EZ62" s="425"/>
      <c r="FA62" s="425"/>
      <c r="FB62" s="425"/>
      <c r="FC62" s="425"/>
      <c r="FD62" s="425"/>
      <c r="FE62" s="425"/>
      <c r="FF62" s="425"/>
      <c r="FG62" s="425"/>
      <c r="FH62" s="425"/>
      <c r="FI62" s="425"/>
      <c r="FJ62" s="425"/>
      <c r="FK62" s="425"/>
      <c r="FL62" s="425"/>
      <c r="FM62" s="425"/>
      <c r="FN62" s="425"/>
      <c r="FO62" s="425"/>
      <c r="FP62" s="425"/>
      <c r="FQ62" s="425"/>
      <c r="FR62" s="425"/>
      <c r="FS62" s="425"/>
      <c r="FT62" s="425"/>
      <c r="FU62" s="425"/>
      <c r="FV62" s="425"/>
      <c r="FW62" s="425"/>
      <c r="FX62" s="425"/>
      <c r="FY62" s="425"/>
      <c r="FZ62" s="425"/>
      <c r="GA62" s="425"/>
      <c r="GB62" s="425"/>
    </row>
    <row r="63" spans="1:184" s="170" customFormat="1" ht="12" customHeight="1">
      <c r="A63" s="255"/>
      <c r="B63" s="207"/>
      <c r="C63" s="207"/>
      <c r="D63" s="207"/>
      <c r="E63" s="207"/>
      <c r="F63" s="208"/>
      <c r="G63" s="256"/>
      <c r="H63" s="257"/>
      <c r="I63" s="258"/>
      <c r="J63" s="425"/>
      <c r="K63" s="425"/>
      <c r="L63" s="425"/>
      <c r="M63" s="425"/>
      <c r="N63" s="425"/>
      <c r="O63" s="425"/>
      <c r="P63" s="425"/>
      <c r="Q63" s="425"/>
      <c r="R63" s="425"/>
      <c r="S63" s="425"/>
      <c r="T63" s="425"/>
      <c r="U63" s="425"/>
      <c r="V63" s="425"/>
      <c r="W63" s="425"/>
      <c r="X63" s="425"/>
      <c r="Y63" s="425"/>
      <c r="Z63" s="425"/>
      <c r="AA63" s="425"/>
      <c r="AB63" s="425"/>
      <c r="AC63" s="425"/>
      <c r="AD63" s="425"/>
      <c r="AE63" s="425"/>
      <c r="AF63" s="425"/>
      <c r="AG63" s="425"/>
      <c r="AH63" s="425"/>
      <c r="AI63" s="425"/>
      <c r="AJ63" s="425"/>
      <c r="AK63" s="425"/>
      <c r="AL63" s="425"/>
      <c r="AM63" s="425"/>
      <c r="AN63" s="425"/>
      <c r="AO63" s="425"/>
      <c r="AP63" s="425"/>
      <c r="AQ63" s="425"/>
      <c r="AR63" s="425"/>
      <c r="AS63" s="425"/>
      <c r="AT63" s="425"/>
      <c r="AU63" s="425"/>
      <c r="AV63" s="425"/>
      <c r="AW63" s="425"/>
      <c r="AX63" s="425"/>
      <c r="AY63" s="425"/>
      <c r="AZ63" s="425"/>
      <c r="BA63" s="425"/>
      <c r="BB63" s="425"/>
      <c r="BC63" s="425"/>
      <c r="BD63" s="425"/>
      <c r="BE63" s="425"/>
      <c r="BF63" s="425"/>
      <c r="BG63" s="425"/>
      <c r="BH63" s="425"/>
      <c r="BI63" s="425"/>
      <c r="BJ63" s="425"/>
      <c r="BK63" s="425"/>
      <c r="BL63" s="425"/>
      <c r="BM63" s="425"/>
      <c r="BN63" s="425"/>
      <c r="BO63" s="425"/>
      <c r="BP63" s="425"/>
      <c r="BQ63" s="425"/>
      <c r="BR63" s="425"/>
      <c r="BS63" s="425"/>
      <c r="BT63" s="425"/>
      <c r="BU63" s="425"/>
      <c r="BV63" s="425"/>
      <c r="BW63" s="425"/>
      <c r="BX63" s="425"/>
      <c r="BY63" s="425"/>
      <c r="BZ63" s="425"/>
      <c r="CA63" s="425"/>
      <c r="CB63" s="425"/>
      <c r="CC63" s="425"/>
      <c r="CD63" s="425"/>
      <c r="CE63" s="425"/>
      <c r="CF63" s="425"/>
      <c r="CG63" s="425"/>
      <c r="CH63" s="425"/>
      <c r="CI63" s="425"/>
      <c r="CJ63" s="425"/>
      <c r="CK63" s="425"/>
      <c r="CL63" s="425"/>
      <c r="CM63" s="425"/>
      <c r="CN63" s="425"/>
      <c r="CO63" s="425"/>
      <c r="CP63" s="425"/>
      <c r="CQ63" s="425"/>
      <c r="CR63" s="425"/>
      <c r="CS63" s="425"/>
      <c r="CT63" s="425"/>
      <c r="CU63" s="425"/>
      <c r="CV63" s="425"/>
      <c r="CW63" s="425"/>
      <c r="CX63" s="425"/>
      <c r="CY63" s="425"/>
      <c r="CZ63" s="425"/>
      <c r="DA63" s="425"/>
      <c r="DB63" s="425"/>
      <c r="DC63" s="425"/>
      <c r="DD63" s="425"/>
      <c r="DE63" s="425"/>
      <c r="DF63" s="425"/>
      <c r="DG63" s="425"/>
      <c r="DH63" s="425"/>
      <c r="DI63" s="425"/>
      <c r="DJ63" s="425"/>
      <c r="DK63" s="425"/>
      <c r="DL63" s="425"/>
      <c r="DM63" s="425"/>
      <c r="DN63" s="425"/>
      <c r="DO63" s="425"/>
      <c r="DP63" s="425"/>
      <c r="DQ63" s="425"/>
      <c r="DR63" s="425"/>
      <c r="DS63" s="425"/>
      <c r="DT63" s="425"/>
      <c r="DU63" s="425"/>
      <c r="DV63" s="425"/>
      <c r="DW63" s="425"/>
      <c r="DX63" s="425"/>
      <c r="DY63" s="425"/>
      <c r="DZ63" s="425"/>
      <c r="EA63" s="425"/>
      <c r="EB63" s="425"/>
      <c r="EC63" s="425"/>
      <c r="ED63" s="425"/>
      <c r="EE63" s="425"/>
      <c r="EF63" s="425"/>
      <c r="EG63" s="425"/>
      <c r="EH63" s="425"/>
      <c r="EI63" s="425"/>
      <c r="EJ63" s="425"/>
      <c r="EK63" s="425"/>
      <c r="EL63" s="425"/>
      <c r="EM63" s="425"/>
      <c r="EN63" s="425"/>
      <c r="EO63" s="425"/>
      <c r="EP63" s="425"/>
      <c r="EQ63" s="425"/>
      <c r="ER63" s="425"/>
      <c r="ES63" s="425"/>
      <c r="ET63" s="425"/>
      <c r="EU63" s="425"/>
      <c r="EV63" s="425"/>
      <c r="EW63" s="425"/>
      <c r="EX63" s="425"/>
      <c r="EY63" s="425"/>
      <c r="EZ63" s="425"/>
      <c r="FA63" s="425"/>
      <c r="FB63" s="425"/>
      <c r="FC63" s="425"/>
      <c r="FD63" s="425"/>
      <c r="FE63" s="425"/>
      <c r="FF63" s="425"/>
      <c r="FG63" s="425"/>
      <c r="FH63" s="425"/>
      <c r="FI63" s="425"/>
      <c r="FJ63" s="425"/>
      <c r="FK63" s="425"/>
      <c r="FL63" s="425"/>
      <c r="FM63" s="425"/>
      <c r="FN63" s="425"/>
      <c r="FO63" s="425"/>
      <c r="FP63" s="425"/>
      <c r="FQ63" s="425"/>
      <c r="FR63" s="425"/>
      <c r="FS63" s="425"/>
      <c r="FT63" s="425"/>
      <c r="FU63" s="425"/>
      <c r="FV63" s="425"/>
      <c r="FW63" s="425"/>
      <c r="FX63" s="425"/>
      <c r="FY63" s="425"/>
      <c r="FZ63" s="425"/>
      <c r="GA63" s="425"/>
      <c r="GB63" s="425"/>
    </row>
    <row r="64" spans="1:184" s="170" customFormat="1" ht="12" customHeight="1">
      <c r="A64" s="172" t="s">
        <v>71</v>
      </c>
      <c r="B64" s="205" t="s">
        <v>128</v>
      </c>
      <c r="C64" s="205"/>
      <c r="D64" s="205"/>
      <c r="E64" s="205"/>
      <c r="F64" s="197"/>
      <c r="G64" s="235"/>
      <c r="H64" s="236"/>
      <c r="I64" s="393"/>
      <c r="J64" s="425"/>
      <c r="K64" s="425"/>
      <c r="L64" s="425"/>
      <c r="M64" s="425"/>
      <c r="N64" s="425"/>
      <c r="O64" s="425"/>
      <c r="P64" s="425"/>
      <c r="Q64" s="425"/>
      <c r="R64" s="425"/>
      <c r="S64" s="425"/>
      <c r="T64" s="425"/>
      <c r="U64" s="425"/>
      <c r="V64" s="425"/>
      <c r="W64" s="425"/>
      <c r="X64" s="425"/>
      <c r="Y64" s="425"/>
      <c r="Z64" s="425"/>
      <c r="AA64" s="425"/>
      <c r="AB64" s="425"/>
      <c r="AC64" s="425"/>
      <c r="AD64" s="425"/>
      <c r="AE64" s="425"/>
      <c r="AF64" s="425"/>
      <c r="AG64" s="425"/>
      <c r="AH64" s="425"/>
      <c r="AI64" s="425"/>
      <c r="AJ64" s="425"/>
      <c r="AK64" s="425"/>
      <c r="AL64" s="425"/>
      <c r="AM64" s="425"/>
      <c r="AN64" s="425"/>
      <c r="AO64" s="425"/>
      <c r="AP64" s="425"/>
      <c r="AQ64" s="425"/>
      <c r="AR64" s="425"/>
      <c r="AS64" s="425"/>
      <c r="AT64" s="425"/>
      <c r="AU64" s="425"/>
      <c r="AV64" s="425"/>
      <c r="AW64" s="425"/>
      <c r="AX64" s="425"/>
      <c r="AY64" s="425"/>
      <c r="AZ64" s="425"/>
      <c r="BA64" s="425"/>
      <c r="BB64" s="425"/>
      <c r="BC64" s="425"/>
      <c r="BD64" s="425"/>
      <c r="BE64" s="425"/>
      <c r="BF64" s="425"/>
      <c r="BG64" s="425"/>
      <c r="BH64" s="425"/>
      <c r="BI64" s="425"/>
      <c r="BJ64" s="425"/>
      <c r="BK64" s="425"/>
      <c r="BL64" s="425"/>
      <c r="BM64" s="425"/>
      <c r="BN64" s="425"/>
      <c r="BO64" s="425"/>
      <c r="BP64" s="425"/>
      <c r="BQ64" s="425"/>
      <c r="BR64" s="425"/>
      <c r="BS64" s="425"/>
      <c r="BT64" s="425"/>
      <c r="BU64" s="425"/>
      <c r="BV64" s="425"/>
      <c r="BW64" s="425"/>
      <c r="BX64" s="425"/>
      <c r="BY64" s="425"/>
      <c r="BZ64" s="425"/>
      <c r="CA64" s="425"/>
      <c r="CB64" s="425"/>
      <c r="CC64" s="425"/>
      <c r="CD64" s="425"/>
      <c r="CE64" s="425"/>
      <c r="CF64" s="425"/>
      <c r="CG64" s="425"/>
      <c r="CH64" s="425"/>
      <c r="CI64" s="425"/>
      <c r="CJ64" s="425"/>
      <c r="CK64" s="425"/>
      <c r="CL64" s="425"/>
      <c r="CM64" s="425"/>
      <c r="CN64" s="425"/>
      <c r="CO64" s="425"/>
      <c r="CP64" s="425"/>
      <c r="CQ64" s="425"/>
      <c r="CR64" s="425"/>
      <c r="CS64" s="425"/>
      <c r="CT64" s="425"/>
      <c r="CU64" s="425"/>
      <c r="CV64" s="425"/>
      <c r="CW64" s="425"/>
      <c r="CX64" s="425"/>
      <c r="CY64" s="425"/>
      <c r="CZ64" s="425"/>
      <c r="DA64" s="425"/>
      <c r="DB64" s="425"/>
      <c r="DC64" s="425"/>
      <c r="DD64" s="425"/>
      <c r="DE64" s="425"/>
      <c r="DF64" s="425"/>
      <c r="DG64" s="425"/>
      <c r="DH64" s="425"/>
      <c r="DI64" s="425"/>
      <c r="DJ64" s="425"/>
      <c r="DK64" s="425"/>
      <c r="DL64" s="425"/>
      <c r="DM64" s="425"/>
      <c r="DN64" s="425"/>
      <c r="DO64" s="425"/>
      <c r="DP64" s="425"/>
      <c r="DQ64" s="425"/>
      <c r="DR64" s="425"/>
      <c r="DS64" s="425"/>
      <c r="DT64" s="425"/>
      <c r="DU64" s="425"/>
      <c r="DV64" s="425"/>
      <c r="DW64" s="425"/>
      <c r="DX64" s="425"/>
      <c r="DY64" s="425"/>
      <c r="DZ64" s="425"/>
      <c r="EA64" s="425"/>
      <c r="EB64" s="425"/>
      <c r="EC64" s="425"/>
      <c r="ED64" s="425"/>
      <c r="EE64" s="425"/>
      <c r="EF64" s="425"/>
      <c r="EG64" s="425"/>
      <c r="EH64" s="425"/>
      <c r="EI64" s="425"/>
      <c r="EJ64" s="425"/>
      <c r="EK64" s="425"/>
      <c r="EL64" s="425"/>
      <c r="EM64" s="425"/>
      <c r="EN64" s="425"/>
      <c r="EO64" s="425"/>
      <c r="EP64" s="425"/>
      <c r="EQ64" s="425"/>
      <c r="ER64" s="425"/>
      <c r="ES64" s="425"/>
      <c r="ET64" s="425"/>
      <c r="EU64" s="425"/>
      <c r="EV64" s="425"/>
      <c r="EW64" s="425"/>
      <c r="EX64" s="425"/>
      <c r="EY64" s="425"/>
      <c r="EZ64" s="425"/>
      <c r="FA64" s="425"/>
      <c r="FB64" s="425"/>
      <c r="FC64" s="425"/>
      <c r="FD64" s="425"/>
      <c r="FE64" s="425"/>
      <c r="FF64" s="425"/>
      <c r="FG64" s="425"/>
      <c r="FH64" s="425"/>
      <c r="FI64" s="425"/>
      <c r="FJ64" s="425"/>
      <c r="FK64" s="425"/>
      <c r="FL64" s="425"/>
      <c r="FM64" s="425"/>
      <c r="FN64" s="425"/>
      <c r="FO64" s="425"/>
      <c r="FP64" s="425"/>
      <c r="FQ64" s="425"/>
      <c r="FR64" s="425"/>
      <c r="FS64" s="425"/>
      <c r="FT64" s="425"/>
      <c r="FU64" s="425"/>
      <c r="FV64" s="425"/>
      <c r="FW64" s="425"/>
      <c r="FX64" s="425"/>
      <c r="FY64" s="425"/>
      <c r="FZ64" s="425"/>
      <c r="GA64" s="425"/>
      <c r="GB64" s="425"/>
    </row>
    <row r="65" spans="1:184" s="170" customFormat="1" ht="12" customHeight="1">
      <c r="A65" s="259"/>
      <c r="B65" s="210"/>
      <c r="C65" s="210"/>
      <c r="D65" s="210"/>
      <c r="E65" s="210"/>
      <c r="F65" s="211"/>
      <c r="G65" s="260"/>
      <c r="H65" s="261"/>
      <c r="I65" s="262"/>
      <c r="J65" s="425"/>
      <c r="K65" s="425"/>
      <c r="L65" s="425"/>
      <c r="M65" s="425"/>
      <c r="N65" s="425"/>
      <c r="O65" s="425"/>
      <c r="P65" s="425"/>
      <c r="Q65" s="425"/>
      <c r="R65" s="425"/>
      <c r="S65" s="425"/>
      <c r="T65" s="425"/>
      <c r="U65" s="425"/>
      <c r="V65" s="425"/>
      <c r="W65" s="425"/>
      <c r="X65" s="425"/>
      <c r="Y65" s="425"/>
      <c r="Z65" s="425"/>
      <c r="AA65" s="425"/>
      <c r="AB65" s="425"/>
      <c r="AC65" s="425"/>
      <c r="AD65" s="425"/>
      <c r="AE65" s="425"/>
      <c r="AF65" s="425"/>
      <c r="AG65" s="425"/>
      <c r="AH65" s="425"/>
      <c r="AI65" s="425"/>
      <c r="AJ65" s="425"/>
      <c r="AK65" s="425"/>
      <c r="AL65" s="425"/>
      <c r="AM65" s="425"/>
      <c r="AN65" s="425"/>
      <c r="AO65" s="425"/>
      <c r="AP65" s="425"/>
      <c r="AQ65" s="425"/>
      <c r="AR65" s="425"/>
      <c r="AS65" s="425"/>
      <c r="AT65" s="425"/>
      <c r="AU65" s="425"/>
      <c r="AV65" s="425"/>
      <c r="AW65" s="425"/>
      <c r="AX65" s="425"/>
      <c r="AY65" s="425"/>
      <c r="AZ65" s="425"/>
      <c r="BA65" s="425"/>
      <c r="BB65" s="425"/>
      <c r="BC65" s="425"/>
      <c r="BD65" s="425"/>
      <c r="BE65" s="425"/>
      <c r="BF65" s="425"/>
      <c r="BG65" s="425"/>
      <c r="BH65" s="425"/>
      <c r="BI65" s="425"/>
      <c r="BJ65" s="425"/>
      <c r="BK65" s="425"/>
      <c r="BL65" s="425"/>
      <c r="BM65" s="425"/>
      <c r="BN65" s="425"/>
      <c r="BO65" s="425"/>
      <c r="BP65" s="425"/>
      <c r="BQ65" s="425"/>
      <c r="BR65" s="425"/>
      <c r="BS65" s="425"/>
      <c r="BT65" s="425"/>
      <c r="BU65" s="425"/>
      <c r="BV65" s="425"/>
      <c r="BW65" s="425"/>
      <c r="BX65" s="425"/>
      <c r="BY65" s="425"/>
      <c r="BZ65" s="425"/>
      <c r="CA65" s="425"/>
      <c r="CB65" s="425"/>
      <c r="CC65" s="425"/>
      <c r="CD65" s="425"/>
      <c r="CE65" s="425"/>
      <c r="CF65" s="425"/>
      <c r="CG65" s="425"/>
      <c r="CH65" s="425"/>
      <c r="CI65" s="425"/>
      <c r="CJ65" s="425"/>
      <c r="CK65" s="425"/>
      <c r="CL65" s="425"/>
      <c r="CM65" s="425"/>
      <c r="CN65" s="425"/>
      <c r="CO65" s="425"/>
      <c r="CP65" s="425"/>
      <c r="CQ65" s="425"/>
      <c r="CR65" s="425"/>
      <c r="CS65" s="425"/>
      <c r="CT65" s="425"/>
      <c r="CU65" s="425"/>
      <c r="CV65" s="425"/>
      <c r="CW65" s="425"/>
      <c r="CX65" s="425"/>
      <c r="CY65" s="425"/>
      <c r="CZ65" s="425"/>
      <c r="DA65" s="425"/>
      <c r="DB65" s="425"/>
      <c r="DC65" s="425"/>
      <c r="DD65" s="425"/>
      <c r="DE65" s="425"/>
      <c r="DF65" s="425"/>
      <c r="DG65" s="425"/>
      <c r="DH65" s="425"/>
      <c r="DI65" s="425"/>
      <c r="DJ65" s="425"/>
      <c r="DK65" s="425"/>
      <c r="DL65" s="425"/>
      <c r="DM65" s="425"/>
      <c r="DN65" s="425"/>
      <c r="DO65" s="425"/>
      <c r="DP65" s="425"/>
      <c r="DQ65" s="425"/>
      <c r="DR65" s="425"/>
      <c r="DS65" s="425"/>
      <c r="DT65" s="425"/>
      <c r="DU65" s="425"/>
      <c r="DV65" s="425"/>
      <c r="DW65" s="425"/>
      <c r="DX65" s="425"/>
      <c r="DY65" s="425"/>
      <c r="DZ65" s="425"/>
      <c r="EA65" s="425"/>
      <c r="EB65" s="425"/>
      <c r="EC65" s="425"/>
      <c r="ED65" s="425"/>
      <c r="EE65" s="425"/>
      <c r="EF65" s="425"/>
      <c r="EG65" s="425"/>
      <c r="EH65" s="425"/>
      <c r="EI65" s="425"/>
      <c r="EJ65" s="425"/>
      <c r="EK65" s="425"/>
      <c r="EL65" s="425"/>
      <c r="EM65" s="425"/>
      <c r="EN65" s="425"/>
      <c r="EO65" s="425"/>
      <c r="EP65" s="425"/>
      <c r="EQ65" s="425"/>
      <c r="ER65" s="425"/>
      <c r="ES65" s="425"/>
      <c r="ET65" s="425"/>
      <c r="EU65" s="425"/>
      <c r="EV65" s="425"/>
      <c r="EW65" s="425"/>
      <c r="EX65" s="425"/>
      <c r="EY65" s="425"/>
      <c r="EZ65" s="425"/>
      <c r="FA65" s="425"/>
      <c r="FB65" s="425"/>
      <c r="FC65" s="425"/>
      <c r="FD65" s="425"/>
      <c r="FE65" s="425"/>
      <c r="FF65" s="425"/>
      <c r="FG65" s="425"/>
      <c r="FH65" s="425"/>
      <c r="FI65" s="425"/>
      <c r="FJ65" s="425"/>
      <c r="FK65" s="425"/>
      <c r="FL65" s="425"/>
      <c r="FM65" s="425"/>
      <c r="FN65" s="425"/>
      <c r="FO65" s="425"/>
      <c r="FP65" s="425"/>
      <c r="FQ65" s="425"/>
      <c r="FR65" s="425"/>
      <c r="FS65" s="425"/>
      <c r="FT65" s="425"/>
      <c r="FU65" s="425"/>
      <c r="FV65" s="425"/>
      <c r="FW65" s="425"/>
      <c r="FX65" s="425"/>
      <c r="FY65" s="425"/>
      <c r="FZ65" s="425"/>
      <c r="GA65" s="425"/>
      <c r="GB65" s="425"/>
    </row>
    <row r="66" spans="1:184" s="170" customFormat="1" ht="12" customHeight="1">
      <c r="I66" s="263"/>
      <c r="J66" s="425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  <c r="Y66" s="425"/>
      <c r="Z66" s="425"/>
      <c r="AA66" s="425"/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425"/>
      <c r="AN66" s="425"/>
      <c r="AO66" s="425"/>
      <c r="AP66" s="425"/>
      <c r="AQ66" s="425"/>
      <c r="AR66" s="425"/>
      <c r="AS66" s="425"/>
      <c r="AT66" s="425"/>
      <c r="AU66" s="425"/>
      <c r="AV66" s="425"/>
      <c r="AW66" s="425"/>
      <c r="AX66" s="425"/>
      <c r="AY66" s="425"/>
      <c r="AZ66" s="425"/>
      <c r="BA66" s="425"/>
      <c r="BB66" s="425"/>
      <c r="BC66" s="425"/>
      <c r="BD66" s="425"/>
      <c r="BE66" s="425"/>
      <c r="BF66" s="425"/>
      <c r="BG66" s="425"/>
      <c r="BH66" s="425"/>
      <c r="BI66" s="425"/>
      <c r="BJ66" s="425"/>
      <c r="BK66" s="425"/>
      <c r="BL66" s="425"/>
      <c r="BM66" s="425"/>
      <c r="BN66" s="425"/>
      <c r="BO66" s="425"/>
      <c r="BP66" s="425"/>
      <c r="BQ66" s="425"/>
      <c r="BR66" s="425"/>
      <c r="BS66" s="425"/>
      <c r="BT66" s="425"/>
      <c r="BU66" s="425"/>
      <c r="BV66" s="425"/>
      <c r="BW66" s="425"/>
      <c r="BX66" s="425"/>
      <c r="BY66" s="425"/>
      <c r="BZ66" s="425"/>
      <c r="CA66" s="425"/>
      <c r="CB66" s="425"/>
      <c r="CC66" s="425"/>
      <c r="CD66" s="425"/>
      <c r="CE66" s="425"/>
      <c r="CF66" s="425"/>
      <c r="CG66" s="425"/>
      <c r="CH66" s="425"/>
      <c r="CI66" s="425"/>
      <c r="CJ66" s="425"/>
      <c r="CK66" s="425"/>
      <c r="CL66" s="425"/>
      <c r="CM66" s="425"/>
      <c r="CN66" s="425"/>
      <c r="CO66" s="425"/>
      <c r="CP66" s="425"/>
      <c r="CQ66" s="425"/>
      <c r="CR66" s="425"/>
      <c r="CS66" s="425"/>
      <c r="CT66" s="425"/>
      <c r="CU66" s="425"/>
      <c r="CV66" s="425"/>
      <c r="CW66" s="425"/>
      <c r="CX66" s="425"/>
      <c r="CY66" s="425"/>
      <c r="CZ66" s="425"/>
      <c r="DA66" s="425"/>
      <c r="DB66" s="425"/>
      <c r="DC66" s="425"/>
      <c r="DD66" s="425"/>
      <c r="DE66" s="425"/>
      <c r="DF66" s="425"/>
      <c r="DG66" s="425"/>
      <c r="DH66" s="425"/>
      <c r="DI66" s="425"/>
      <c r="DJ66" s="425"/>
      <c r="DK66" s="425"/>
      <c r="DL66" s="425"/>
      <c r="DM66" s="425"/>
      <c r="DN66" s="425"/>
      <c r="DO66" s="425"/>
      <c r="DP66" s="425"/>
      <c r="DQ66" s="425"/>
      <c r="DR66" s="425"/>
      <c r="DS66" s="425"/>
      <c r="DT66" s="425"/>
      <c r="DU66" s="425"/>
      <c r="DV66" s="425"/>
      <c r="DW66" s="425"/>
      <c r="DX66" s="425"/>
      <c r="DY66" s="425"/>
      <c r="DZ66" s="425"/>
      <c r="EA66" s="425"/>
      <c r="EB66" s="425"/>
      <c r="EC66" s="425"/>
      <c r="ED66" s="425"/>
      <c r="EE66" s="425"/>
      <c r="EF66" s="425"/>
      <c r="EG66" s="425"/>
      <c r="EH66" s="425"/>
      <c r="EI66" s="425"/>
      <c r="EJ66" s="425"/>
      <c r="EK66" s="425"/>
      <c r="EL66" s="425"/>
      <c r="EM66" s="425"/>
      <c r="EN66" s="425"/>
      <c r="EO66" s="425"/>
      <c r="EP66" s="425"/>
      <c r="EQ66" s="425"/>
      <c r="ER66" s="425"/>
      <c r="ES66" s="425"/>
      <c r="ET66" s="425"/>
      <c r="EU66" s="425"/>
      <c r="EV66" s="425"/>
      <c r="EW66" s="425"/>
      <c r="EX66" s="425"/>
      <c r="EY66" s="425"/>
      <c r="EZ66" s="425"/>
      <c r="FA66" s="425"/>
      <c r="FB66" s="425"/>
      <c r="FC66" s="425"/>
      <c r="FD66" s="425"/>
      <c r="FE66" s="425"/>
      <c r="FF66" s="425"/>
      <c r="FG66" s="425"/>
      <c r="FH66" s="425"/>
      <c r="FI66" s="425"/>
      <c r="FJ66" s="425"/>
      <c r="FK66" s="425"/>
      <c r="FL66" s="425"/>
      <c r="FM66" s="425"/>
      <c r="FN66" s="425"/>
      <c r="FO66" s="425"/>
      <c r="FP66" s="425"/>
      <c r="FQ66" s="425"/>
      <c r="FR66" s="425"/>
      <c r="FS66" s="425"/>
      <c r="FT66" s="425"/>
      <c r="FU66" s="425"/>
      <c r="FV66" s="425"/>
      <c r="FW66" s="425"/>
      <c r="FX66" s="425"/>
      <c r="FY66" s="425"/>
      <c r="FZ66" s="425"/>
      <c r="GA66" s="425"/>
      <c r="GB66" s="425"/>
    </row>
    <row r="67" spans="1:184" s="170" customFormat="1" ht="12" customHeight="1">
      <c r="A67" s="184"/>
      <c r="B67" s="205"/>
      <c r="C67" s="205"/>
      <c r="D67" s="205"/>
      <c r="E67" s="205"/>
      <c r="F67" s="197"/>
      <c r="G67" s="235"/>
      <c r="H67" s="236"/>
      <c r="I67" s="241" t="s">
        <v>68</v>
      </c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5"/>
      <c r="AC67" s="425"/>
      <c r="AD67" s="425"/>
      <c r="AE67" s="425"/>
      <c r="AF67" s="425"/>
      <c r="AG67" s="425"/>
      <c r="AH67" s="425"/>
      <c r="AI67" s="425"/>
      <c r="AJ67" s="425"/>
      <c r="AK67" s="425"/>
      <c r="AL67" s="425"/>
      <c r="AM67" s="425"/>
      <c r="AN67" s="425"/>
      <c r="AO67" s="425"/>
      <c r="AP67" s="425"/>
      <c r="AQ67" s="425"/>
      <c r="AR67" s="425"/>
      <c r="AS67" s="425"/>
      <c r="AT67" s="425"/>
      <c r="AU67" s="425"/>
      <c r="AV67" s="425"/>
      <c r="AW67" s="425"/>
      <c r="AX67" s="425"/>
      <c r="AY67" s="425"/>
      <c r="AZ67" s="425"/>
      <c r="BA67" s="425"/>
      <c r="BB67" s="425"/>
      <c r="BC67" s="425"/>
      <c r="BD67" s="425"/>
      <c r="BE67" s="425"/>
      <c r="BF67" s="425"/>
      <c r="BG67" s="425"/>
      <c r="BH67" s="425"/>
      <c r="BI67" s="425"/>
      <c r="BJ67" s="425"/>
      <c r="BK67" s="425"/>
      <c r="BL67" s="425"/>
      <c r="BM67" s="425"/>
      <c r="BN67" s="425"/>
      <c r="BO67" s="425"/>
      <c r="BP67" s="425"/>
      <c r="BQ67" s="425"/>
      <c r="BR67" s="425"/>
      <c r="BS67" s="425"/>
      <c r="BT67" s="425"/>
      <c r="BU67" s="425"/>
      <c r="BV67" s="425"/>
      <c r="BW67" s="425"/>
      <c r="BX67" s="425"/>
      <c r="BY67" s="425"/>
      <c r="BZ67" s="425"/>
      <c r="CA67" s="425"/>
      <c r="CB67" s="425"/>
      <c r="CC67" s="425"/>
      <c r="CD67" s="425"/>
      <c r="CE67" s="425"/>
      <c r="CF67" s="425"/>
      <c r="CG67" s="425"/>
      <c r="CH67" s="425"/>
      <c r="CI67" s="425"/>
      <c r="CJ67" s="425"/>
      <c r="CK67" s="425"/>
      <c r="CL67" s="425"/>
      <c r="CM67" s="425"/>
      <c r="CN67" s="425"/>
      <c r="CO67" s="425"/>
      <c r="CP67" s="425"/>
      <c r="CQ67" s="425"/>
      <c r="CR67" s="425"/>
      <c r="CS67" s="425"/>
      <c r="CT67" s="425"/>
      <c r="CU67" s="425"/>
      <c r="CV67" s="425"/>
      <c r="CW67" s="425"/>
      <c r="CX67" s="425"/>
      <c r="CY67" s="425"/>
      <c r="CZ67" s="425"/>
      <c r="DA67" s="425"/>
      <c r="DB67" s="425"/>
      <c r="DC67" s="425"/>
      <c r="DD67" s="425"/>
      <c r="DE67" s="425"/>
      <c r="DF67" s="425"/>
      <c r="DG67" s="425"/>
      <c r="DH67" s="425"/>
      <c r="DI67" s="425"/>
      <c r="DJ67" s="425"/>
      <c r="DK67" s="425"/>
      <c r="DL67" s="425"/>
      <c r="DM67" s="425"/>
      <c r="DN67" s="425"/>
      <c r="DO67" s="425"/>
      <c r="DP67" s="425"/>
      <c r="DQ67" s="425"/>
      <c r="DR67" s="425"/>
      <c r="DS67" s="425"/>
      <c r="DT67" s="425"/>
      <c r="DU67" s="425"/>
      <c r="DV67" s="425"/>
      <c r="DW67" s="425"/>
      <c r="DX67" s="425"/>
      <c r="DY67" s="425"/>
      <c r="DZ67" s="425"/>
      <c r="EA67" s="425"/>
      <c r="EB67" s="425"/>
      <c r="EC67" s="425"/>
      <c r="ED67" s="425"/>
      <c r="EE67" s="425"/>
      <c r="EF67" s="425"/>
      <c r="EG67" s="425"/>
      <c r="EH67" s="425"/>
      <c r="EI67" s="425"/>
      <c r="EJ67" s="425"/>
      <c r="EK67" s="425"/>
      <c r="EL67" s="425"/>
      <c r="EM67" s="425"/>
      <c r="EN67" s="425"/>
      <c r="EO67" s="425"/>
      <c r="EP67" s="425"/>
      <c r="EQ67" s="425"/>
      <c r="ER67" s="425"/>
      <c r="ES67" s="425"/>
      <c r="ET67" s="425"/>
      <c r="EU67" s="425"/>
      <c r="EV67" s="425"/>
      <c r="EW67" s="425"/>
      <c r="EX67" s="425"/>
      <c r="EY67" s="425"/>
      <c r="EZ67" s="425"/>
      <c r="FA67" s="425"/>
      <c r="FB67" s="425"/>
      <c r="FC67" s="425"/>
      <c r="FD67" s="425"/>
      <c r="FE67" s="425"/>
      <c r="FF67" s="425"/>
      <c r="FG67" s="425"/>
      <c r="FH67" s="425"/>
      <c r="FI67" s="425"/>
      <c r="FJ67" s="425"/>
      <c r="FK67" s="425"/>
      <c r="FL67" s="425"/>
      <c r="FM67" s="425"/>
      <c r="FN67" s="425"/>
      <c r="FO67" s="425"/>
      <c r="FP67" s="425"/>
      <c r="FQ67" s="425"/>
      <c r="FR67" s="425"/>
      <c r="FS67" s="425"/>
      <c r="FT67" s="425"/>
      <c r="FU67" s="425"/>
      <c r="FV67" s="425"/>
      <c r="FW67" s="425"/>
      <c r="FX67" s="425"/>
      <c r="FY67" s="425"/>
      <c r="FZ67" s="425"/>
      <c r="GA67" s="425"/>
      <c r="GB67" s="425"/>
    </row>
    <row r="68" spans="1:184" s="170" customFormat="1" ht="12" customHeight="1">
      <c r="B68" s="205"/>
      <c r="C68" s="205"/>
      <c r="D68" s="205"/>
      <c r="E68" s="205"/>
      <c r="F68" s="197"/>
      <c r="G68" s="232"/>
      <c r="H68" s="233"/>
      <c r="I68" s="264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425"/>
      <c r="AE68" s="425"/>
      <c r="AF68" s="425"/>
      <c r="AG68" s="425"/>
      <c r="AH68" s="425"/>
      <c r="AI68" s="425"/>
      <c r="AJ68" s="425"/>
      <c r="AK68" s="425"/>
      <c r="AL68" s="425"/>
      <c r="AM68" s="425"/>
      <c r="AN68" s="425"/>
      <c r="AO68" s="425"/>
      <c r="AP68" s="425"/>
      <c r="AQ68" s="425"/>
      <c r="AR68" s="425"/>
      <c r="AS68" s="425"/>
      <c r="AT68" s="425"/>
      <c r="AU68" s="425"/>
      <c r="AV68" s="425"/>
      <c r="AW68" s="425"/>
      <c r="AX68" s="425"/>
      <c r="AY68" s="425"/>
      <c r="AZ68" s="425"/>
      <c r="BA68" s="425"/>
      <c r="BB68" s="425"/>
      <c r="BC68" s="425"/>
      <c r="BD68" s="425"/>
      <c r="BE68" s="425"/>
      <c r="BF68" s="425"/>
      <c r="BG68" s="425"/>
      <c r="BH68" s="425"/>
      <c r="BI68" s="425"/>
      <c r="BJ68" s="425"/>
      <c r="BK68" s="425"/>
      <c r="BL68" s="425"/>
      <c r="BM68" s="425"/>
      <c r="BN68" s="425"/>
      <c r="BO68" s="425"/>
      <c r="BP68" s="425"/>
      <c r="BQ68" s="425"/>
      <c r="BR68" s="425"/>
      <c r="BS68" s="425"/>
      <c r="BT68" s="425"/>
      <c r="BU68" s="425"/>
      <c r="BV68" s="425"/>
      <c r="BW68" s="425"/>
      <c r="BX68" s="425"/>
      <c r="BY68" s="425"/>
      <c r="BZ68" s="425"/>
      <c r="CA68" s="425"/>
      <c r="CB68" s="425"/>
      <c r="CC68" s="425"/>
      <c r="CD68" s="425"/>
      <c r="CE68" s="425"/>
      <c r="CF68" s="425"/>
      <c r="CG68" s="425"/>
      <c r="CH68" s="425"/>
      <c r="CI68" s="425"/>
      <c r="CJ68" s="425"/>
      <c r="CK68" s="425"/>
      <c r="CL68" s="425"/>
      <c r="CM68" s="425"/>
      <c r="CN68" s="425"/>
      <c r="CO68" s="425"/>
      <c r="CP68" s="425"/>
      <c r="CQ68" s="425"/>
      <c r="CR68" s="425"/>
      <c r="CS68" s="425"/>
      <c r="CT68" s="425"/>
      <c r="CU68" s="425"/>
      <c r="CV68" s="425"/>
      <c r="CW68" s="425"/>
      <c r="CX68" s="425"/>
      <c r="CY68" s="425"/>
      <c r="CZ68" s="425"/>
      <c r="DA68" s="425"/>
      <c r="DB68" s="425"/>
      <c r="DC68" s="425"/>
      <c r="DD68" s="425"/>
      <c r="DE68" s="425"/>
      <c r="DF68" s="425"/>
      <c r="DG68" s="425"/>
      <c r="DH68" s="425"/>
      <c r="DI68" s="425"/>
      <c r="DJ68" s="425"/>
      <c r="DK68" s="425"/>
      <c r="DL68" s="425"/>
      <c r="DM68" s="425"/>
      <c r="DN68" s="425"/>
      <c r="DO68" s="425"/>
      <c r="DP68" s="425"/>
      <c r="DQ68" s="425"/>
      <c r="DR68" s="425"/>
      <c r="DS68" s="425"/>
      <c r="DT68" s="425"/>
      <c r="DU68" s="425"/>
      <c r="DV68" s="425"/>
      <c r="DW68" s="425"/>
      <c r="DX68" s="425"/>
      <c r="DY68" s="425"/>
      <c r="DZ68" s="425"/>
      <c r="EA68" s="425"/>
      <c r="EB68" s="425"/>
      <c r="EC68" s="425"/>
      <c r="ED68" s="425"/>
      <c r="EE68" s="425"/>
      <c r="EF68" s="425"/>
      <c r="EG68" s="425"/>
      <c r="EH68" s="425"/>
      <c r="EI68" s="425"/>
      <c r="EJ68" s="425"/>
      <c r="EK68" s="425"/>
      <c r="EL68" s="425"/>
      <c r="EM68" s="425"/>
      <c r="EN68" s="425"/>
      <c r="EO68" s="425"/>
      <c r="EP68" s="425"/>
      <c r="EQ68" s="425"/>
      <c r="ER68" s="425"/>
      <c r="ES68" s="425"/>
      <c r="ET68" s="425"/>
      <c r="EU68" s="425"/>
      <c r="EV68" s="425"/>
      <c r="EW68" s="425"/>
      <c r="EX68" s="425"/>
      <c r="EY68" s="425"/>
      <c r="EZ68" s="425"/>
      <c r="FA68" s="425"/>
      <c r="FB68" s="425"/>
      <c r="FC68" s="425"/>
      <c r="FD68" s="425"/>
      <c r="FE68" s="425"/>
      <c r="FF68" s="425"/>
      <c r="FG68" s="425"/>
      <c r="FH68" s="425"/>
      <c r="FI68" s="425"/>
      <c r="FJ68" s="425"/>
      <c r="FK68" s="425"/>
      <c r="FL68" s="425"/>
      <c r="FM68" s="425"/>
      <c r="FN68" s="425"/>
      <c r="FO68" s="425"/>
      <c r="FP68" s="425"/>
      <c r="FQ68" s="425"/>
      <c r="FR68" s="425"/>
      <c r="FS68" s="425"/>
      <c r="FT68" s="425"/>
      <c r="FU68" s="425"/>
      <c r="FV68" s="425"/>
      <c r="FW68" s="425"/>
      <c r="FX68" s="425"/>
      <c r="FY68" s="425"/>
      <c r="FZ68" s="425"/>
      <c r="GA68" s="425"/>
      <c r="GB68" s="425"/>
    </row>
    <row r="69" spans="1:184" s="170" customFormat="1" ht="12" customHeight="1">
      <c r="A69" s="3" t="s">
        <v>17</v>
      </c>
      <c r="B69" s="3"/>
      <c r="C69" s="4"/>
      <c r="D69" s="4"/>
      <c r="E69" s="4"/>
      <c r="F69" s="5"/>
      <c r="G69" s="242"/>
      <c r="H69" s="243"/>
      <c r="I69" s="265"/>
      <c r="J69" s="425"/>
      <c r="K69" s="425"/>
      <c r="L69" s="425"/>
      <c r="M69" s="425"/>
      <c r="N69" s="425"/>
      <c r="O69" s="425"/>
      <c r="P69" s="425"/>
      <c r="Q69" s="425"/>
      <c r="R69" s="425"/>
      <c r="S69" s="425"/>
      <c r="T69" s="425"/>
      <c r="U69" s="425"/>
      <c r="V69" s="425"/>
      <c r="W69" s="425"/>
      <c r="X69" s="425"/>
      <c r="Y69" s="425"/>
      <c r="Z69" s="425"/>
      <c r="AA69" s="425"/>
      <c r="AB69" s="425"/>
      <c r="AC69" s="425"/>
      <c r="AD69" s="425"/>
      <c r="AE69" s="425"/>
      <c r="AF69" s="425"/>
      <c r="AG69" s="425"/>
      <c r="AH69" s="425"/>
      <c r="AI69" s="425"/>
      <c r="AJ69" s="425"/>
      <c r="AK69" s="425"/>
      <c r="AL69" s="425"/>
      <c r="AM69" s="425"/>
      <c r="AN69" s="425"/>
      <c r="AO69" s="425"/>
      <c r="AP69" s="425"/>
      <c r="AQ69" s="425"/>
      <c r="AR69" s="425"/>
      <c r="AS69" s="425"/>
      <c r="AT69" s="425"/>
      <c r="AU69" s="425"/>
      <c r="AV69" s="425"/>
      <c r="AW69" s="425"/>
      <c r="AX69" s="425"/>
      <c r="AY69" s="425"/>
      <c r="AZ69" s="425"/>
      <c r="BA69" s="425"/>
      <c r="BB69" s="425"/>
      <c r="BC69" s="425"/>
      <c r="BD69" s="425"/>
      <c r="BE69" s="425"/>
      <c r="BF69" s="425"/>
      <c r="BG69" s="425"/>
      <c r="BH69" s="425"/>
      <c r="BI69" s="425"/>
      <c r="BJ69" s="425"/>
      <c r="BK69" s="425"/>
      <c r="BL69" s="425"/>
      <c r="BM69" s="425"/>
      <c r="BN69" s="425"/>
      <c r="BO69" s="425"/>
      <c r="BP69" s="425"/>
      <c r="BQ69" s="425"/>
      <c r="BR69" s="425"/>
      <c r="BS69" s="425"/>
      <c r="BT69" s="425"/>
      <c r="BU69" s="425"/>
      <c r="BV69" s="425"/>
      <c r="BW69" s="425"/>
      <c r="BX69" s="425"/>
      <c r="BY69" s="425"/>
      <c r="BZ69" s="425"/>
      <c r="CA69" s="425"/>
      <c r="CB69" s="425"/>
      <c r="CC69" s="425"/>
      <c r="CD69" s="425"/>
      <c r="CE69" s="425"/>
      <c r="CF69" s="425"/>
      <c r="CG69" s="425"/>
      <c r="CH69" s="425"/>
      <c r="CI69" s="425"/>
      <c r="CJ69" s="425"/>
      <c r="CK69" s="425"/>
      <c r="CL69" s="425"/>
      <c r="CM69" s="425"/>
      <c r="CN69" s="425"/>
      <c r="CO69" s="425"/>
      <c r="CP69" s="425"/>
      <c r="CQ69" s="425"/>
      <c r="CR69" s="425"/>
      <c r="CS69" s="425"/>
      <c r="CT69" s="425"/>
      <c r="CU69" s="425"/>
      <c r="CV69" s="425"/>
      <c r="CW69" s="425"/>
      <c r="CX69" s="425"/>
      <c r="CY69" s="425"/>
      <c r="CZ69" s="425"/>
      <c r="DA69" s="425"/>
      <c r="DB69" s="425"/>
      <c r="DC69" s="425"/>
      <c r="DD69" s="425"/>
      <c r="DE69" s="425"/>
      <c r="DF69" s="425"/>
      <c r="DG69" s="425"/>
      <c r="DH69" s="425"/>
      <c r="DI69" s="425"/>
      <c r="DJ69" s="425"/>
      <c r="DK69" s="425"/>
      <c r="DL69" s="425"/>
      <c r="DM69" s="425"/>
      <c r="DN69" s="425"/>
      <c r="DO69" s="425"/>
      <c r="DP69" s="425"/>
      <c r="DQ69" s="425"/>
      <c r="DR69" s="425"/>
      <c r="DS69" s="425"/>
      <c r="DT69" s="425"/>
      <c r="DU69" s="425"/>
      <c r="DV69" s="425"/>
      <c r="DW69" s="425"/>
      <c r="DX69" s="425"/>
      <c r="DY69" s="425"/>
      <c r="DZ69" s="425"/>
      <c r="EA69" s="425"/>
      <c r="EB69" s="425"/>
      <c r="EC69" s="425"/>
      <c r="ED69" s="425"/>
      <c r="EE69" s="425"/>
      <c r="EF69" s="425"/>
      <c r="EG69" s="425"/>
      <c r="EH69" s="425"/>
      <c r="EI69" s="425"/>
      <c r="EJ69" s="425"/>
      <c r="EK69" s="425"/>
      <c r="EL69" s="425"/>
      <c r="EM69" s="425"/>
      <c r="EN69" s="425"/>
      <c r="EO69" s="425"/>
      <c r="EP69" s="425"/>
      <c r="EQ69" s="425"/>
      <c r="ER69" s="425"/>
      <c r="ES69" s="425"/>
      <c r="ET69" s="425"/>
      <c r="EU69" s="425"/>
      <c r="EV69" s="425"/>
      <c r="EW69" s="425"/>
      <c r="EX69" s="425"/>
      <c r="EY69" s="425"/>
      <c r="EZ69" s="425"/>
      <c r="FA69" s="425"/>
      <c r="FB69" s="425"/>
      <c r="FC69" s="425"/>
      <c r="FD69" s="425"/>
      <c r="FE69" s="425"/>
      <c r="FF69" s="425"/>
      <c r="FG69" s="425"/>
      <c r="FH69" s="425"/>
      <c r="FI69" s="425"/>
      <c r="FJ69" s="425"/>
      <c r="FK69" s="425"/>
      <c r="FL69" s="425"/>
      <c r="FM69" s="425"/>
      <c r="FN69" s="425"/>
      <c r="FO69" s="425"/>
      <c r="FP69" s="425"/>
      <c r="FQ69" s="425"/>
      <c r="FR69" s="425"/>
      <c r="FS69" s="425"/>
      <c r="FT69" s="425"/>
      <c r="FU69" s="425"/>
      <c r="FV69" s="425"/>
      <c r="FW69" s="425"/>
      <c r="FX69" s="425"/>
      <c r="FY69" s="425"/>
      <c r="FZ69" s="425"/>
      <c r="GA69" s="425"/>
      <c r="GB69" s="425"/>
    </row>
    <row r="70" spans="1:184" s="170" customFormat="1">
      <c r="A70" s="8" t="s">
        <v>18</v>
      </c>
      <c r="B70" s="8" t="s">
        <v>19</v>
      </c>
      <c r="C70" s="9"/>
      <c r="D70" s="9"/>
      <c r="E70" s="9" t="s">
        <v>20</v>
      </c>
      <c r="F70" s="10" t="s">
        <v>21</v>
      </c>
      <c r="G70" s="245" t="s">
        <v>22</v>
      </c>
      <c r="H70" s="246" t="s">
        <v>23</v>
      </c>
      <c r="I70" s="266" t="s">
        <v>24</v>
      </c>
      <c r="J70" s="425"/>
      <c r="K70" s="425"/>
      <c r="L70" s="425"/>
      <c r="M70" s="425"/>
      <c r="N70" s="425"/>
      <c r="O70" s="425"/>
      <c r="P70" s="425"/>
      <c r="Q70" s="425"/>
      <c r="R70" s="425"/>
      <c r="S70" s="425"/>
      <c r="T70" s="425"/>
      <c r="U70" s="425"/>
      <c r="V70" s="425"/>
      <c r="W70" s="425"/>
      <c r="X70" s="425"/>
      <c r="Y70" s="425"/>
      <c r="Z70" s="425"/>
      <c r="AA70" s="425"/>
      <c r="AB70" s="425"/>
      <c r="AC70" s="425"/>
      <c r="AD70" s="425"/>
      <c r="AE70" s="425"/>
      <c r="AF70" s="425"/>
      <c r="AG70" s="425"/>
      <c r="AH70" s="425"/>
      <c r="AI70" s="425"/>
      <c r="AJ70" s="425"/>
      <c r="AK70" s="425"/>
      <c r="AL70" s="425"/>
      <c r="AM70" s="425"/>
      <c r="AN70" s="425"/>
      <c r="AO70" s="425"/>
      <c r="AP70" s="425"/>
      <c r="AQ70" s="425"/>
      <c r="AR70" s="425"/>
      <c r="AS70" s="425"/>
      <c r="AT70" s="425"/>
      <c r="AU70" s="425"/>
      <c r="AV70" s="425"/>
      <c r="AW70" s="425"/>
      <c r="AX70" s="425"/>
      <c r="AY70" s="425"/>
      <c r="AZ70" s="425"/>
      <c r="BA70" s="425"/>
      <c r="BB70" s="425"/>
      <c r="BC70" s="425"/>
      <c r="BD70" s="425"/>
      <c r="BE70" s="425"/>
      <c r="BF70" s="425"/>
      <c r="BG70" s="425"/>
      <c r="BH70" s="425"/>
      <c r="BI70" s="425"/>
      <c r="BJ70" s="425"/>
      <c r="BK70" s="425"/>
      <c r="BL70" s="425"/>
      <c r="BM70" s="425"/>
      <c r="BN70" s="425"/>
      <c r="BO70" s="425"/>
      <c r="BP70" s="425"/>
      <c r="BQ70" s="425"/>
      <c r="BR70" s="425"/>
      <c r="BS70" s="425"/>
      <c r="BT70" s="425"/>
      <c r="BU70" s="425"/>
      <c r="BV70" s="425"/>
      <c r="BW70" s="425"/>
      <c r="BX70" s="425"/>
      <c r="BY70" s="425"/>
      <c r="BZ70" s="425"/>
      <c r="CA70" s="425"/>
      <c r="CB70" s="425"/>
      <c r="CC70" s="425"/>
      <c r="CD70" s="425"/>
      <c r="CE70" s="425"/>
      <c r="CF70" s="425"/>
      <c r="CG70" s="425"/>
      <c r="CH70" s="425"/>
      <c r="CI70" s="425"/>
      <c r="CJ70" s="425"/>
      <c r="CK70" s="425"/>
      <c r="CL70" s="425"/>
      <c r="CM70" s="425"/>
      <c r="CN70" s="425"/>
      <c r="CO70" s="425"/>
      <c r="CP70" s="425"/>
      <c r="CQ70" s="425"/>
      <c r="CR70" s="425"/>
      <c r="CS70" s="425"/>
      <c r="CT70" s="425"/>
      <c r="CU70" s="425"/>
      <c r="CV70" s="425"/>
      <c r="CW70" s="425"/>
      <c r="CX70" s="425"/>
      <c r="CY70" s="425"/>
      <c r="CZ70" s="425"/>
      <c r="DA70" s="425"/>
      <c r="DB70" s="425"/>
      <c r="DC70" s="425"/>
      <c r="DD70" s="425"/>
      <c r="DE70" s="425"/>
      <c r="DF70" s="425"/>
      <c r="DG70" s="425"/>
      <c r="DH70" s="425"/>
      <c r="DI70" s="425"/>
      <c r="DJ70" s="425"/>
      <c r="DK70" s="425"/>
      <c r="DL70" s="425"/>
      <c r="DM70" s="425"/>
      <c r="DN70" s="425"/>
      <c r="DO70" s="425"/>
      <c r="DP70" s="425"/>
      <c r="DQ70" s="425"/>
      <c r="DR70" s="425"/>
      <c r="DS70" s="425"/>
      <c r="DT70" s="425"/>
      <c r="DU70" s="425"/>
      <c r="DV70" s="425"/>
      <c r="DW70" s="425"/>
      <c r="DX70" s="425"/>
      <c r="DY70" s="425"/>
      <c r="DZ70" s="425"/>
      <c r="EA70" s="425"/>
      <c r="EB70" s="425"/>
      <c r="EC70" s="425"/>
      <c r="ED70" s="425"/>
      <c r="EE70" s="425"/>
      <c r="EF70" s="425"/>
      <c r="EG70" s="425"/>
      <c r="EH70" s="425"/>
      <c r="EI70" s="425"/>
      <c r="EJ70" s="425"/>
      <c r="EK70" s="425"/>
      <c r="EL70" s="425"/>
      <c r="EM70" s="425"/>
      <c r="EN70" s="425"/>
      <c r="EO70" s="425"/>
      <c r="EP70" s="425"/>
      <c r="EQ70" s="425"/>
      <c r="ER70" s="425"/>
      <c r="ES70" s="425"/>
      <c r="ET70" s="425"/>
      <c r="EU70" s="425"/>
      <c r="EV70" s="425"/>
      <c r="EW70" s="425"/>
      <c r="EX70" s="425"/>
      <c r="EY70" s="425"/>
      <c r="EZ70" s="425"/>
      <c r="FA70" s="425"/>
      <c r="FB70" s="425"/>
      <c r="FC70" s="425"/>
      <c r="FD70" s="425"/>
      <c r="FE70" s="425"/>
      <c r="FF70" s="425"/>
      <c r="FG70" s="425"/>
      <c r="FH70" s="425"/>
      <c r="FI70" s="425"/>
      <c r="FJ70" s="425"/>
      <c r="FK70" s="425"/>
      <c r="FL70" s="425"/>
      <c r="FM70" s="425"/>
      <c r="FN70" s="425"/>
      <c r="FO70" s="425"/>
      <c r="FP70" s="425"/>
      <c r="FQ70" s="425"/>
      <c r="FR70" s="425"/>
      <c r="FS70" s="425"/>
      <c r="FT70" s="425"/>
      <c r="FU70" s="425"/>
      <c r="FV70" s="425"/>
      <c r="FW70" s="425"/>
      <c r="FX70" s="425"/>
      <c r="FY70" s="425"/>
      <c r="FZ70" s="425"/>
      <c r="GA70" s="425"/>
      <c r="GB70" s="425"/>
    </row>
    <row r="71" spans="1:184" s="170" customFormat="1">
      <c r="A71" s="13" t="s">
        <v>25</v>
      </c>
      <c r="B71" s="13" t="s">
        <v>26</v>
      </c>
      <c r="C71" s="14"/>
      <c r="D71" s="14"/>
      <c r="E71" s="14"/>
      <c r="F71" s="15"/>
      <c r="G71" s="248" t="s">
        <v>27</v>
      </c>
      <c r="H71" s="249"/>
      <c r="I71" s="267"/>
      <c r="J71" s="425"/>
      <c r="K71" s="425"/>
      <c r="L71" s="425"/>
      <c r="M71" s="425"/>
      <c r="N71" s="425"/>
      <c r="O71" s="425"/>
      <c r="P71" s="425"/>
      <c r="Q71" s="425"/>
      <c r="R71" s="425"/>
      <c r="S71" s="425"/>
      <c r="T71" s="425"/>
      <c r="U71" s="425"/>
      <c r="V71" s="425"/>
      <c r="W71" s="425"/>
      <c r="X71" s="425"/>
      <c r="Y71" s="425"/>
      <c r="Z71" s="425"/>
      <c r="AA71" s="425"/>
      <c r="AB71" s="425"/>
      <c r="AC71" s="425"/>
      <c r="AD71" s="425"/>
      <c r="AE71" s="425"/>
      <c r="AF71" s="425"/>
      <c r="AG71" s="425"/>
      <c r="AH71" s="425"/>
      <c r="AI71" s="425"/>
      <c r="AJ71" s="425"/>
      <c r="AK71" s="425"/>
      <c r="AL71" s="425"/>
      <c r="AM71" s="425"/>
      <c r="AN71" s="425"/>
      <c r="AO71" s="425"/>
      <c r="AP71" s="425"/>
      <c r="AQ71" s="425"/>
      <c r="AR71" s="425"/>
      <c r="AS71" s="425"/>
      <c r="AT71" s="425"/>
      <c r="AU71" s="425"/>
      <c r="AV71" s="425"/>
      <c r="AW71" s="425"/>
      <c r="AX71" s="425"/>
      <c r="AY71" s="425"/>
      <c r="AZ71" s="425"/>
      <c r="BA71" s="425"/>
      <c r="BB71" s="425"/>
      <c r="BC71" s="425"/>
      <c r="BD71" s="425"/>
      <c r="BE71" s="425"/>
      <c r="BF71" s="425"/>
      <c r="BG71" s="425"/>
      <c r="BH71" s="425"/>
      <c r="BI71" s="425"/>
      <c r="BJ71" s="425"/>
      <c r="BK71" s="425"/>
      <c r="BL71" s="425"/>
      <c r="BM71" s="425"/>
      <c r="BN71" s="425"/>
      <c r="BO71" s="425"/>
      <c r="BP71" s="425"/>
      <c r="BQ71" s="425"/>
      <c r="BR71" s="425"/>
      <c r="BS71" s="425"/>
      <c r="BT71" s="425"/>
      <c r="BU71" s="425"/>
      <c r="BV71" s="425"/>
      <c r="BW71" s="425"/>
      <c r="BX71" s="425"/>
      <c r="BY71" s="425"/>
      <c r="BZ71" s="425"/>
      <c r="CA71" s="425"/>
      <c r="CB71" s="425"/>
      <c r="CC71" s="425"/>
      <c r="CD71" s="425"/>
      <c r="CE71" s="425"/>
      <c r="CF71" s="425"/>
      <c r="CG71" s="425"/>
      <c r="CH71" s="425"/>
      <c r="CI71" s="425"/>
      <c r="CJ71" s="425"/>
      <c r="CK71" s="425"/>
      <c r="CL71" s="425"/>
      <c r="CM71" s="425"/>
      <c r="CN71" s="425"/>
      <c r="CO71" s="425"/>
      <c r="CP71" s="425"/>
      <c r="CQ71" s="425"/>
      <c r="CR71" s="425"/>
      <c r="CS71" s="425"/>
      <c r="CT71" s="425"/>
      <c r="CU71" s="425"/>
      <c r="CV71" s="425"/>
      <c r="CW71" s="425"/>
      <c r="CX71" s="425"/>
      <c r="CY71" s="425"/>
      <c r="CZ71" s="425"/>
      <c r="DA71" s="425"/>
      <c r="DB71" s="425"/>
      <c r="DC71" s="425"/>
      <c r="DD71" s="425"/>
      <c r="DE71" s="425"/>
      <c r="DF71" s="425"/>
      <c r="DG71" s="425"/>
      <c r="DH71" s="425"/>
      <c r="DI71" s="425"/>
      <c r="DJ71" s="425"/>
      <c r="DK71" s="425"/>
      <c r="DL71" s="425"/>
      <c r="DM71" s="425"/>
      <c r="DN71" s="425"/>
      <c r="DO71" s="425"/>
      <c r="DP71" s="425"/>
      <c r="DQ71" s="425"/>
      <c r="DR71" s="425"/>
      <c r="DS71" s="425"/>
      <c r="DT71" s="425"/>
      <c r="DU71" s="425"/>
      <c r="DV71" s="425"/>
      <c r="DW71" s="425"/>
      <c r="DX71" s="425"/>
      <c r="DY71" s="425"/>
      <c r="DZ71" s="425"/>
      <c r="EA71" s="425"/>
      <c r="EB71" s="425"/>
      <c r="EC71" s="425"/>
      <c r="ED71" s="425"/>
      <c r="EE71" s="425"/>
      <c r="EF71" s="425"/>
      <c r="EG71" s="425"/>
      <c r="EH71" s="425"/>
      <c r="EI71" s="425"/>
      <c r="EJ71" s="425"/>
      <c r="EK71" s="425"/>
      <c r="EL71" s="425"/>
      <c r="EM71" s="425"/>
      <c r="EN71" s="425"/>
      <c r="EO71" s="425"/>
      <c r="EP71" s="425"/>
      <c r="EQ71" s="425"/>
      <c r="ER71" s="425"/>
      <c r="ES71" s="425"/>
      <c r="ET71" s="425"/>
      <c r="EU71" s="425"/>
      <c r="EV71" s="425"/>
      <c r="EW71" s="425"/>
      <c r="EX71" s="425"/>
      <c r="EY71" s="425"/>
      <c r="EZ71" s="425"/>
      <c r="FA71" s="425"/>
      <c r="FB71" s="425"/>
      <c r="FC71" s="425"/>
      <c r="FD71" s="425"/>
      <c r="FE71" s="425"/>
      <c r="FF71" s="425"/>
      <c r="FG71" s="425"/>
      <c r="FH71" s="425"/>
      <c r="FI71" s="425"/>
      <c r="FJ71" s="425"/>
      <c r="FK71" s="425"/>
      <c r="FL71" s="425"/>
      <c r="FM71" s="425"/>
      <c r="FN71" s="425"/>
      <c r="FO71" s="425"/>
      <c r="FP71" s="425"/>
      <c r="FQ71" s="425"/>
      <c r="FR71" s="425"/>
      <c r="FS71" s="425"/>
      <c r="FT71" s="425"/>
      <c r="FU71" s="425"/>
      <c r="FV71" s="425"/>
      <c r="FW71" s="425"/>
      <c r="FX71" s="425"/>
      <c r="FY71" s="425"/>
      <c r="FZ71" s="425"/>
      <c r="GA71" s="425"/>
      <c r="GB71" s="425"/>
    </row>
    <row r="72" spans="1:184" s="170" customFormat="1">
      <c r="A72" s="172"/>
      <c r="B72" s="183"/>
      <c r="C72" s="205"/>
      <c r="D72" s="205"/>
      <c r="E72" s="205"/>
      <c r="F72" s="197"/>
      <c r="G72" s="235"/>
      <c r="H72" s="236"/>
      <c r="I72" s="268"/>
      <c r="J72" s="425"/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/>
      <c r="W72" s="425"/>
      <c r="X72" s="425"/>
      <c r="Y72" s="425"/>
      <c r="Z72" s="425"/>
      <c r="AA72" s="425"/>
      <c r="AB72" s="425"/>
      <c r="AC72" s="425"/>
      <c r="AD72" s="425"/>
      <c r="AE72" s="425"/>
      <c r="AF72" s="425"/>
      <c r="AG72" s="425"/>
      <c r="AH72" s="425"/>
      <c r="AI72" s="425"/>
      <c r="AJ72" s="425"/>
      <c r="AK72" s="425"/>
      <c r="AL72" s="425"/>
      <c r="AM72" s="425"/>
      <c r="AN72" s="425"/>
      <c r="AO72" s="425"/>
      <c r="AP72" s="425"/>
      <c r="AQ72" s="425"/>
      <c r="AR72" s="425"/>
      <c r="AS72" s="425"/>
      <c r="AT72" s="425"/>
      <c r="AU72" s="425"/>
      <c r="AV72" s="425"/>
      <c r="AW72" s="425"/>
      <c r="AX72" s="425"/>
      <c r="AY72" s="425"/>
      <c r="AZ72" s="425"/>
      <c r="BA72" s="425"/>
      <c r="BB72" s="425"/>
      <c r="BC72" s="425"/>
      <c r="BD72" s="425"/>
      <c r="BE72" s="425"/>
      <c r="BF72" s="425"/>
      <c r="BG72" s="425"/>
      <c r="BH72" s="425"/>
      <c r="BI72" s="425"/>
      <c r="BJ72" s="425"/>
      <c r="BK72" s="425"/>
      <c r="BL72" s="425"/>
      <c r="BM72" s="425"/>
      <c r="BN72" s="425"/>
      <c r="BO72" s="425"/>
      <c r="BP72" s="425"/>
      <c r="BQ72" s="425"/>
      <c r="BR72" s="425"/>
      <c r="BS72" s="425"/>
      <c r="BT72" s="425"/>
      <c r="BU72" s="425"/>
      <c r="BV72" s="425"/>
      <c r="BW72" s="425"/>
      <c r="BX72" s="425"/>
      <c r="BY72" s="425"/>
      <c r="BZ72" s="425"/>
      <c r="CA72" s="425"/>
      <c r="CB72" s="425"/>
      <c r="CC72" s="425"/>
      <c r="CD72" s="425"/>
      <c r="CE72" s="425"/>
      <c r="CF72" s="425"/>
      <c r="CG72" s="425"/>
      <c r="CH72" s="425"/>
      <c r="CI72" s="425"/>
      <c r="CJ72" s="425"/>
      <c r="CK72" s="425"/>
      <c r="CL72" s="425"/>
      <c r="CM72" s="425"/>
      <c r="CN72" s="425"/>
      <c r="CO72" s="425"/>
      <c r="CP72" s="425"/>
      <c r="CQ72" s="425"/>
      <c r="CR72" s="425"/>
      <c r="CS72" s="425"/>
      <c r="CT72" s="425"/>
      <c r="CU72" s="425"/>
      <c r="CV72" s="425"/>
      <c r="CW72" s="425"/>
      <c r="CX72" s="425"/>
      <c r="CY72" s="425"/>
      <c r="CZ72" s="425"/>
      <c r="DA72" s="425"/>
      <c r="DB72" s="425"/>
      <c r="DC72" s="425"/>
      <c r="DD72" s="425"/>
      <c r="DE72" s="425"/>
      <c r="DF72" s="425"/>
      <c r="DG72" s="425"/>
      <c r="DH72" s="425"/>
      <c r="DI72" s="425"/>
      <c r="DJ72" s="425"/>
      <c r="DK72" s="425"/>
      <c r="DL72" s="425"/>
      <c r="DM72" s="425"/>
      <c r="DN72" s="425"/>
      <c r="DO72" s="425"/>
      <c r="DP72" s="425"/>
      <c r="DQ72" s="425"/>
      <c r="DR72" s="425"/>
      <c r="DS72" s="425"/>
      <c r="DT72" s="425"/>
      <c r="DU72" s="425"/>
      <c r="DV72" s="425"/>
      <c r="DW72" s="425"/>
      <c r="DX72" s="425"/>
      <c r="DY72" s="425"/>
      <c r="DZ72" s="425"/>
      <c r="EA72" s="425"/>
      <c r="EB72" s="425"/>
      <c r="EC72" s="425"/>
      <c r="ED72" s="425"/>
      <c r="EE72" s="425"/>
      <c r="EF72" s="425"/>
      <c r="EG72" s="425"/>
      <c r="EH72" s="425"/>
      <c r="EI72" s="425"/>
      <c r="EJ72" s="425"/>
      <c r="EK72" s="425"/>
      <c r="EL72" s="425"/>
      <c r="EM72" s="425"/>
      <c r="EN72" s="425"/>
      <c r="EO72" s="425"/>
      <c r="EP72" s="425"/>
      <c r="EQ72" s="425"/>
      <c r="ER72" s="425"/>
      <c r="ES72" s="425"/>
      <c r="ET72" s="425"/>
      <c r="EU72" s="425"/>
      <c r="EV72" s="425"/>
      <c r="EW72" s="425"/>
      <c r="EX72" s="425"/>
      <c r="EY72" s="425"/>
      <c r="EZ72" s="425"/>
      <c r="FA72" s="425"/>
      <c r="FB72" s="425"/>
      <c r="FC72" s="425"/>
      <c r="FD72" s="425"/>
      <c r="FE72" s="425"/>
      <c r="FF72" s="425"/>
      <c r="FG72" s="425"/>
      <c r="FH72" s="425"/>
      <c r="FI72" s="425"/>
      <c r="FJ72" s="425"/>
      <c r="FK72" s="425"/>
      <c r="FL72" s="425"/>
      <c r="FM72" s="425"/>
      <c r="FN72" s="425"/>
      <c r="FO72" s="425"/>
      <c r="FP72" s="425"/>
      <c r="FQ72" s="425"/>
      <c r="FR72" s="425"/>
      <c r="FS72" s="425"/>
      <c r="FT72" s="425"/>
      <c r="FU72" s="425"/>
      <c r="FV72" s="425"/>
      <c r="FW72" s="425"/>
      <c r="FX72" s="425"/>
      <c r="FY72" s="425"/>
      <c r="FZ72" s="425"/>
      <c r="GA72" s="425"/>
      <c r="GB72" s="425"/>
    </row>
    <row r="73" spans="1:184" s="170" customFormat="1">
      <c r="A73" s="251"/>
      <c r="B73" s="183"/>
      <c r="C73" s="205" t="s">
        <v>129</v>
      </c>
      <c r="D73" s="205"/>
      <c r="E73" s="205"/>
      <c r="F73" s="197"/>
      <c r="G73" s="235"/>
      <c r="H73" s="236"/>
      <c r="I73" s="393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25"/>
      <c r="AC73" s="425"/>
      <c r="AD73" s="425"/>
      <c r="AE73" s="425"/>
      <c r="AF73" s="425"/>
      <c r="AG73" s="425"/>
      <c r="AH73" s="425"/>
      <c r="AI73" s="425"/>
      <c r="AJ73" s="425"/>
      <c r="AK73" s="425"/>
      <c r="AL73" s="425"/>
      <c r="AM73" s="425"/>
      <c r="AN73" s="425"/>
      <c r="AO73" s="425"/>
      <c r="AP73" s="425"/>
      <c r="AQ73" s="425"/>
      <c r="AR73" s="425"/>
      <c r="AS73" s="425"/>
      <c r="AT73" s="425"/>
      <c r="AU73" s="425"/>
      <c r="AV73" s="425"/>
      <c r="AW73" s="425"/>
      <c r="AX73" s="425"/>
      <c r="AY73" s="425"/>
      <c r="AZ73" s="425"/>
      <c r="BA73" s="425"/>
      <c r="BB73" s="425"/>
      <c r="BC73" s="425"/>
      <c r="BD73" s="425"/>
      <c r="BE73" s="425"/>
      <c r="BF73" s="425"/>
      <c r="BG73" s="425"/>
      <c r="BH73" s="425"/>
      <c r="BI73" s="425"/>
      <c r="BJ73" s="425"/>
      <c r="BK73" s="425"/>
      <c r="BL73" s="425"/>
      <c r="BM73" s="425"/>
      <c r="BN73" s="425"/>
      <c r="BO73" s="425"/>
      <c r="BP73" s="425"/>
      <c r="BQ73" s="425"/>
      <c r="BR73" s="425"/>
      <c r="BS73" s="425"/>
      <c r="BT73" s="425"/>
      <c r="BU73" s="425"/>
      <c r="BV73" s="425"/>
      <c r="BW73" s="425"/>
      <c r="BX73" s="425"/>
      <c r="BY73" s="425"/>
      <c r="BZ73" s="425"/>
      <c r="CA73" s="425"/>
      <c r="CB73" s="425"/>
      <c r="CC73" s="425"/>
      <c r="CD73" s="425"/>
      <c r="CE73" s="425"/>
      <c r="CF73" s="425"/>
      <c r="CG73" s="425"/>
      <c r="CH73" s="425"/>
      <c r="CI73" s="425"/>
      <c r="CJ73" s="425"/>
      <c r="CK73" s="425"/>
      <c r="CL73" s="425"/>
      <c r="CM73" s="425"/>
      <c r="CN73" s="425"/>
      <c r="CO73" s="425"/>
      <c r="CP73" s="425"/>
      <c r="CQ73" s="425"/>
      <c r="CR73" s="425"/>
      <c r="CS73" s="425"/>
      <c r="CT73" s="425"/>
      <c r="CU73" s="425"/>
      <c r="CV73" s="425"/>
      <c r="CW73" s="425"/>
      <c r="CX73" s="425"/>
      <c r="CY73" s="425"/>
      <c r="CZ73" s="425"/>
      <c r="DA73" s="425"/>
      <c r="DB73" s="425"/>
      <c r="DC73" s="425"/>
      <c r="DD73" s="425"/>
      <c r="DE73" s="425"/>
      <c r="DF73" s="425"/>
      <c r="DG73" s="425"/>
      <c r="DH73" s="425"/>
      <c r="DI73" s="425"/>
      <c r="DJ73" s="425"/>
      <c r="DK73" s="425"/>
      <c r="DL73" s="425"/>
      <c r="DM73" s="425"/>
      <c r="DN73" s="425"/>
      <c r="DO73" s="425"/>
      <c r="DP73" s="425"/>
      <c r="DQ73" s="425"/>
      <c r="DR73" s="425"/>
      <c r="DS73" s="425"/>
      <c r="DT73" s="425"/>
      <c r="DU73" s="425"/>
      <c r="DV73" s="425"/>
      <c r="DW73" s="425"/>
      <c r="DX73" s="425"/>
      <c r="DY73" s="425"/>
      <c r="DZ73" s="425"/>
      <c r="EA73" s="425"/>
      <c r="EB73" s="425"/>
      <c r="EC73" s="425"/>
      <c r="ED73" s="425"/>
      <c r="EE73" s="425"/>
      <c r="EF73" s="425"/>
      <c r="EG73" s="425"/>
      <c r="EH73" s="425"/>
      <c r="EI73" s="425"/>
      <c r="EJ73" s="425"/>
      <c r="EK73" s="425"/>
      <c r="EL73" s="425"/>
      <c r="EM73" s="425"/>
      <c r="EN73" s="425"/>
      <c r="EO73" s="425"/>
      <c r="EP73" s="425"/>
      <c r="EQ73" s="425"/>
      <c r="ER73" s="425"/>
      <c r="ES73" s="425"/>
      <c r="ET73" s="425"/>
      <c r="EU73" s="425"/>
      <c r="EV73" s="425"/>
      <c r="EW73" s="425"/>
      <c r="EX73" s="425"/>
      <c r="EY73" s="425"/>
      <c r="EZ73" s="425"/>
      <c r="FA73" s="425"/>
      <c r="FB73" s="425"/>
      <c r="FC73" s="425"/>
      <c r="FD73" s="425"/>
      <c r="FE73" s="425"/>
      <c r="FF73" s="425"/>
      <c r="FG73" s="425"/>
      <c r="FH73" s="425"/>
      <c r="FI73" s="425"/>
      <c r="FJ73" s="425"/>
      <c r="FK73" s="425"/>
      <c r="FL73" s="425"/>
      <c r="FM73" s="425"/>
      <c r="FN73" s="425"/>
      <c r="FO73" s="425"/>
      <c r="FP73" s="425"/>
      <c r="FQ73" s="425"/>
      <c r="FR73" s="425"/>
      <c r="FS73" s="425"/>
      <c r="FT73" s="425"/>
      <c r="FU73" s="425"/>
      <c r="FV73" s="425"/>
      <c r="FW73" s="425"/>
      <c r="FX73" s="425"/>
      <c r="FY73" s="425"/>
      <c r="FZ73" s="425"/>
      <c r="GA73" s="425"/>
      <c r="GB73" s="425"/>
    </row>
    <row r="74" spans="1:184" s="170" customFormat="1">
      <c r="A74" s="259"/>
      <c r="B74" s="209"/>
      <c r="C74" s="210"/>
      <c r="D74" s="210"/>
      <c r="E74" s="210"/>
      <c r="F74" s="211"/>
      <c r="G74" s="260"/>
      <c r="H74" s="261"/>
      <c r="I74" s="262"/>
      <c r="J74" s="425"/>
      <c r="K74" s="425"/>
      <c r="L74" s="425"/>
      <c r="M74" s="425"/>
      <c r="N74" s="425"/>
      <c r="O74" s="425"/>
      <c r="P74" s="425"/>
      <c r="Q74" s="425"/>
      <c r="R74" s="425"/>
      <c r="S74" s="425"/>
      <c r="T74" s="425"/>
      <c r="U74" s="425"/>
      <c r="V74" s="425"/>
      <c r="W74" s="425"/>
      <c r="X74" s="425"/>
      <c r="Y74" s="425"/>
      <c r="Z74" s="425"/>
      <c r="AA74" s="425"/>
      <c r="AB74" s="425"/>
      <c r="AC74" s="425"/>
      <c r="AD74" s="425"/>
      <c r="AE74" s="425"/>
      <c r="AF74" s="425"/>
      <c r="AG74" s="425"/>
      <c r="AH74" s="425"/>
      <c r="AI74" s="425"/>
      <c r="AJ74" s="425"/>
      <c r="AK74" s="425"/>
      <c r="AL74" s="425"/>
      <c r="AM74" s="425"/>
      <c r="AN74" s="425"/>
      <c r="AO74" s="425"/>
      <c r="AP74" s="425"/>
      <c r="AQ74" s="425"/>
      <c r="AR74" s="425"/>
      <c r="AS74" s="425"/>
      <c r="AT74" s="425"/>
      <c r="AU74" s="425"/>
      <c r="AV74" s="425"/>
      <c r="AW74" s="425"/>
      <c r="AX74" s="425"/>
      <c r="AY74" s="425"/>
      <c r="AZ74" s="425"/>
      <c r="BA74" s="425"/>
      <c r="BB74" s="425"/>
      <c r="BC74" s="425"/>
      <c r="BD74" s="425"/>
      <c r="BE74" s="425"/>
      <c r="BF74" s="425"/>
      <c r="BG74" s="425"/>
      <c r="BH74" s="425"/>
      <c r="BI74" s="425"/>
      <c r="BJ74" s="425"/>
      <c r="BK74" s="425"/>
      <c r="BL74" s="425"/>
      <c r="BM74" s="425"/>
      <c r="BN74" s="425"/>
      <c r="BO74" s="425"/>
      <c r="BP74" s="425"/>
      <c r="BQ74" s="425"/>
      <c r="BR74" s="425"/>
      <c r="BS74" s="425"/>
      <c r="BT74" s="425"/>
      <c r="BU74" s="425"/>
      <c r="BV74" s="425"/>
      <c r="BW74" s="425"/>
      <c r="BX74" s="425"/>
      <c r="BY74" s="425"/>
      <c r="BZ74" s="425"/>
      <c r="CA74" s="425"/>
      <c r="CB74" s="425"/>
      <c r="CC74" s="425"/>
      <c r="CD74" s="425"/>
      <c r="CE74" s="425"/>
      <c r="CF74" s="425"/>
      <c r="CG74" s="425"/>
      <c r="CH74" s="425"/>
      <c r="CI74" s="425"/>
      <c r="CJ74" s="425"/>
      <c r="CK74" s="425"/>
      <c r="CL74" s="425"/>
      <c r="CM74" s="425"/>
      <c r="CN74" s="425"/>
      <c r="CO74" s="425"/>
      <c r="CP74" s="425"/>
      <c r="CQ74" s="425"/>
      <c r="CR74" s="425"/>
      <c r="CS74" s="425"/>
      <c r="CT74" s="425"/>
      <c r="CU74" s="425"/>
      <c r="CV74" s="425"/>
      <c r="CW74" s="425"/>
      <c r="CX74" s="425"/>
      <c r="CY74" s="425"/>
      <c r="CZ74" s="425"/>
      <c r="DA74" s="425"/>
      <c r="DB74" s="425"/>
      <c r="DC74" s="425"/>
      <c r="DD74" s="425"/>
      <c r="DE74" s="425"/>
      <c r="DF74" s="425"/>
      <c r="DG74" s="425"/>
      <c r="DH74" s="425"/>
      <c r="DI74" s="425"/>
      <c r="DJ74" s="425"/>
      <c r="DK74" s="425"/>
      <c r="DL74" s="425"/>
      <c r="DM74" s="425"/>
      <c r="DN74" s="425"/>
      <c r="DO74" s="425"/>
      <c r="DP74" s="425"/>
      <c r="DQ74" s="425"/>
      <c r="DR74" s="425"/>
      <c r="DS74" s="425"/>
      <c r="DT74" s="425"/>
      <c r="DU74" s="425"/>
      <c r="DV74" s="425"/>
      <c r="DW74" s="425"/>
      <c r="DX74" s="425"/>
      <c r="DY74" s="425"/>
      <c r="DZ74" s="425"/>
      <c r="EA74" s="425"/>
      <c r="EB74" s="425"/>
      <c r="EC74" s="425"/>
      <c r="ED74" s="425"/>
      <c r="EE74" s="425"/>
      <c r="EF74" s="425"/>
      <c r="EG74" s="425"/>
      <c r="EH74" s="425"/>
      <c r="EI74" s="425"/>
      <c r="EJ74" s="425"/>
      <c r="EK74" s="425"/>
      <c r="EL74" s="425"/>
      <c r="EM74" s="425"/>
      <c r="EN74" s="425"/>
      <c r="EO74" s="425"/>
      <c r="EP74" s="425"/>
      <c r="EQ74" s="425"/>
      <c r="ER74" s="425"/>
      <c r="ES74" s="425"/>
      <c r="ET74" s="425"/>
      <c r="EU74" s="425"/>
      <c r="EV74" s="425"/>
      <c r="EW74" s="425"/>
      <c r="EX74" s="425"/>
      <c r="EY74" s="425"/>
      <c r="EZ74" s="425"/>
      <c r="FA74" s="425"/>
      <c r="FB74" s="425"/>
      <c r="FC74" s="425"/>
      <c r="FD74" s="425"/>
      <c r="FE74" s="425"/>
      <c r="FF74" s="425"/>
      <c r="FG74" s="425"/>
      <c r="FH74" s="425"/>
      <c r="FI74" s="425"/>
      <c r="FJ74" s="425"/>
      <c r="FK74" s="425"/>
      <c r="FL74" s="425"/>
      <c r="FM74" s="425"/>
      <c r="FN74" s="425"/>
      <c r="FO74" s="425"/>
      <c r="FP74" s="425"/>
      <c r="FQ74" s="425"/>
      <c r="FR74" s="425"/>
      <c r="FS74" s="425"/>
      <c r="FT74" s="425"/>
      <c r="FU74" s="425"/>
      <c r="FV74" s="425"/>
      <c r="FW74" s="425"/>
      <c r="FX74" s="425"/>
      <c r="FY74" s="425"/>
      <c r="FZ74" s="425"/>
      <c r="GA74" s="425"/>
      <c r="GB74" s="425"/>
    </row>
    <row r="75" spans="1:184" s="170" customFormat="1">
      <c r="A75" s="402"/>
      <c r="B75" s="403"/>
      <c r="C75" s="182"/>
      <c r="D75" s="205"/>
      <c r="E75" s="205"/>
      <c r="F75" s="255"/>
      <c r="G75" s="384"/>
      <c r="H75" s="385"/>
      <c r="I75" s="258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425"/>
      <c r="AE75" s="425"/>
      <c r="AF75" s="425"/>
      <c r="AG75" s="425"/>
      <c r="AH75" s="425"/>
      <c r="AI75" s="425"/>
      <c r="AJ75" s="425"/>
      <c r="AK75" s="425"/>
      <c r="AL75" s="425"/>
      <c r="AM75" s="425"/>
      <c r="AN75" s="425"/>
      <c r="AO75" s="425"/>
      <c r="AP75" s="425"/>
      <c r="AQ75" s="425"/>
      <c r="AR75" s="425"/>
      <c r="AS75" s="425"/>
      <c r="AT75" s="425"/>
      <c r="AU75" s="425"/>
      <c r="AV75" s="425"/>
      <c r="AW75" s="425"/>
      <c r="AX75" s="425"/>
      <c r="AY75" s="425"/>
      <c r="AZ75" s="425"/>
      <c r="BA75" s="425"/>
      <c r="BB75" s="425"/>
      <c r="BC75" s="425"/>
      <c r="BD75" s="425"/>
      <c r="BE75" s="425"/>
      <c r="BF75" s="425"/>
      <c r="BG75" s="425"/>
      <c r="BH75" s="425"/>
      <c r="BI75" s="425"/>
      <c r="BJ75" s="425"/>
      <c r="BK75" s="425"/>
      <c r="BL75" s="425"/>
      <c r="BM75" s="425"/>
      <c r="BN75" s="425"/>
      <c r="BO75" s="425"/>
      <c r="BP75" s="425"/>
      <c r="BQ75" s="425"/>
      <c r="BR75" s="425"/>
      <c r="BS75" s="425"/>
      <c r="BT75" s="425"/>
      <c r="BU75" s="425"/>
      <c r="BV75" s="425"/>
      <c r="BW75" s="425"/>
      <c r="BX75" s="425"/>
      <c r="BY75" s="425"/>
      <c r="BZ75" s="425"/>
      <c r="CA75" s="425"/>
      <c r="CB75" s="425"/>
      <c r="CC75" s="425"/>
      <c r="CD75" s="425"/>
      <c r="CE75" s="425"/>
      <c r="CF75" s="425"/>
      <c r="CG75" s="425"/>
      <c r="CH75" s="425"/>
      <c r="CI75" s="425"/>
      <c r="CJ75" s="425"/>
      <c r="CK75" s="425"/>
      <c r="CL75" s="425"/>
      <c r="CM75" s="425"/>
      <c r="CN75" s="425"/>
      <c r="CO75" s="425"/>
      <c r="CP75" s="425"/>
      <c r="CQ75" s="425"/>
      <c r="CR75" s="425"/>
      <c r="CS75" s="425"/>
      <c r="CT75" s="425"/>
      <c r="CU75" s="425"/>
      <c r="CV75" s="425"/>
      <c r="CW75" s="425"/>
      <c r="CX75" s="425"/>
      <c r="CY75" s="425"/>
      <c r="CZ75" s="425"/>
      <c r="DA75" s="425"/>
      <c r="DB75" s="425"/>
      <c r="DC75" s="425"/>
      <c r="DD75" s="425"/>
      <c r="DE75" s="425"/>
      <c r="DF75" s="425"/>
      <c r="DG75" s="425"/>
      <c r="DH75" s="425"/>
      <c r="DI75" s="425"/>
      <c r="DJ75" s="425"/>
      <c r="DK75" s="425"/>
      <c r="DL75" s="425"/>
      <c r="DM75" s="425"/>
      <c r="DN75" s="425"/>
      <c r="DO75" s="425"/>
      <c r="DP75" s="425"/>
      <c r="DQ75" s="425"/>
      <c r="DR75" s="425"/>
      <c r="DS75" s="425"/>
      <c r="DT75" s="425"/>
      <c r="DU75" s="425"/>
      <c r="DV75" s="425"/>
      <c r="DW75" s="425"/>
      <c r="DX75" s="425"/>
      <c r="DY75" s="425"/>
      <c r="DZ75" s="425"/>
      <c r="EA75" s="425"/>
      <c r="EB75" s="425"/>
      <c r="EC75" s="425"/>
      <c r="ED75" s="425"/>
      <c r="EE75" s="425"/>
      <c r="EF75" s="425"/>
      <c r="EG75" s="425"/>
      <c r="EH75" s="425"/>
      <c r="EI75" s="425"/>
      <c r="EJ75" s="425"/>
      <c r="EK75" s="425"/>
      <c r="EL75" s="425"/>
      <c r="EM75" s="425"/>
      <c r="EN75" s="425"/>
      <c r="EO75" s="425"/>
      <c r="EP75" s="425"/>
      <c r="EQ75" s="425"/>
      <c r="ER75" s="425"/>
      <c r="ES75" s="425"/>
      <c r="ET75" s="425"/>
      <c r="EU75" s="425"/>
      <c r="EV75" s="425"/>
      <c r="EW75" s="425"/>
      <c r="EX75" s="425"/>
      <c r="EY75" s="425"/>
      <c r="EZ75" s="425"/>
      <c r="FA75" s="425"/>
      <c r="FB75" s="425"/>
      <c r="FC75" s="425"/>
      <c r="FD75" s="425"/>
      <c r="FE75" s="425"/>
      <c r="FF75" s="425"/>
      <c r="FG75" s="425"/>
      <c r="FH75" s="425"/>
      <c r="FI75" s="425"/>
      <c r="FJ75" s="425"/>
      <c r="FK75" s="425"/>
      <c r="FL75" s="425"/>
      <c r="FM75" s="425"/>
      <c r="FN75" s="425"/>
      <c r="FO75" s="425"/>
      <c r="FP75" s="425"/>
      <c r="FQ75" s="425"/>
      <c r="FR75" s="425"/>
      <c r="FS75" s="425"/>
      <c r="FT75" s="425"/>
      <c r="FU75" s="425"/>
      <c r="FV75" s="425"/>
      <c r="FW75" s="425"/>
      <c r="FX75" s="425"/>
      <c r="FY75" s="425"/>
      <c r="FZ75" s="425"/>
      <c r="GA75" s="425"/>
      <c r="GB75" s="425"/>
    </row>
    <row r="76" spans="1:184" ht="12" customHeight="1">
      <c r="A76" s="19"/>
      <c r="B76" s="353"/>
      <c r="C76" s="2"/>
      <c r="D76" s="2"/>
      <c r="E76" s="353"/>
      <c r="F76" s="351"/>
      <c r="G76" s="76"/>
      <c r="H76" s="349"/>
      <c r="I76" s="348"/>
    </row>
    <row r="77" spans="1:184" ht="12" customHeight="1">
      <c r="A77" s="251" t="s">
        <v>279</v>
      </c>
      <c r="B77" s="8" t="s">
        <v>235</v>
      </c>
      <c r="C77" s="184" t="s">
        <v>9</v>
      </c>
      <c r="E77" s="347"/>
      <c r="F77" s="347"/>
      <c r="G77" s="355"/>
      <c r="H77" s="347"/>
      <c r="I77" s="347"/>
    </row>
    <row r="78" spans="1:184" ht="12" customHeight="1">
      <c r="A78" s="18" t="s">
        <v>64</v>
      </c>
      <c r="B78" s="347"/>
      <c r="C78" s="184" t="s">
        <v>138</v>
      </c>
      <c r="E78" s="347"/>
      <c r="F78" s="347"/>
      <c r="G78" s="347"/>
      <c r="H78" s="347"/>
      <c r="I78" s="347"/>
    </row>
    <row r="79" spans="1:184" ht="12" customHeight="1">
      <c r="A79" s="18"/>
      <c r="B79" s="347"/>
      <c r="E79" s="347"/>
      <c r="F79" s="347"/>
      <c r="G79" s="347"/>
      <c r="H79" s="347"/>
      <c r="I79" s="347"/>
    </row>
    <row r="80" spans="1:184" ht="12" customHeight="1">
      <c r="A80" s="18"/>
      <c r="B80" s="347"/>
      <c r="C80" s="354" t="s">
        <v>116</v>
      </c>
      <c r="D80" s="170" t="s">
        <v>371</v>
      </c>
      <c r="E80" s="347"/>
      <c r="F80" s="351" t="s">
        <v>37</v>
      </c>
      <c r="G80" s="355">
        <v>790</v>
      </c>
      <c r="H80" s="357"/>
      <c r="I80" s="181"/>
    </row>
    <row r="81" spans="1:9" ht="12" customHeight="1">
      <c r="A81" s="18"/>
      <c r="B81" s="353"/>
      <c r="C81" s="2"/>
      <c r="D81" s="205" t="s">
        <v>280</v>
      </c>
      <c r="E81" s="353"/>
      <c r="F81" s="351"/>
      <c r="G81" s="350"/>
      <c r="H81" s="349"/>
      <c r="I81" s="136"/>
    </row>
    <row r="82" spans="1:9" ht="12" customHeight="1">
      <c r="A82" s="18"/>
      <c r="B82" s="353"/>
      <c r="C82" s="2"/>
      <c r="D82" s="2"/>
      <c r="E82" s="353"/>
      <c r="F82" s="351"/>
      <c r="G82" s="350"/>
      <c r="H82" s="349"/>
      <c r="I82" s="136"/>
    </row>
    <row r="83" spans="1:9" ht="12" customHeight="1">
      <c r="A83" s="18"/>
      <c r="B83" s="353"/>
      <c r="C83" s="354" t="s">
        <v>119</v>
      </c>
      <c r="D83" s="205" t="s">
        <v>372</v>
      </c>
      <c r="E83" s="353"/>
      <c r="F83" s="351"/>
      <c r="G83" s="350"/>
      <c r="H83" s="349"/>
      <c r="I83" s="136"/>
    </row>
    <row r="84" spans="1:9" ht="12" customHeight="1">
      <c r="A84" s="18"/>
      <c r="B84" s="353"/>
      <c r="C84" s="2"/>
      <c r="D84" s="205" t="s">
        <v>373</v>
      </c>
      <c r="E84" s="353"/>
      <c r="F84" s="351" t="s">
        <v>37</v>
      </c>
      <c r="G84" s="350">
        <v>120</v>
      </c>
      <c r="H84" s="349"/>
      <c r="I84" s="181"/>
    </row>
    <row r="85" spans="1:9" ht="12" customHeight="1">
      <c r="A85" s="18"/>
      <c r="B85" s="353"/>
      <c r="C85" s="2"/>
      <c r="D85" s="2"/>
      <c r="E85" s="353"/>
      <c r="F85" s="351"/>
      <c r="G85" s="350"/>
      <c r="H85" s="349"/>
      <c r="I85" s="136"/>
    </row>
    <row r="86" spans="1:9" ht="12" customHeight="1">
      <c r="A86" s="251" t="s">
        <v>271</v>
      </c>
      <c r="B86" s="8" t="s">
        <v>315</v>
      </c>
      <c r="C86" s="205" t="s">
        <v>374</v>
      </c>
      <c r="D86" s="2"/>
      <c r="E86" s="353"/>
      <c r="F86" s="351"/>
      <c r="G86" s="350"/>
      <c r="H86" s="349"/>
      <c r="I86" s="136"/>
    </row>
    <row r="87" spans="1:9" ht="12" customHeight="1">
      <c r="A87" s="18"/>
      <c r="B87" s="8"/>
      <c r="C87" s="2" t="s">
        <v>316</v>
      </c>
      <c r="D87" s="2"/>
      <c r="E87" s="353"/>
      <c r="F87" s="351" t="s">
        <v>37</v>
      </c>
      <c r="G87" s="350">
        <v>50</v>
      </c>
      <c r="H87" s="349"/>
      <c r="I87" s="136"/>
    </row>
    <row r="88" spans="1:9" ht="12" customHeight="1">
      <c r="A88" s="18"/>
      <c r="B88" s="18"/>
      <c r="C88" s="2"/>
      <c r="D88" s="2"/>
      <c r="E88" s="353"/>
      <c r="F88" s="351"/>
      <c r="G88" s="350"/>
      <c r="H88" s="349"/>
      <c r="I88" s="136"/>
    </row>
    <row r="89" spans="1:9" ht="12" customHeight="1">
      <c r="A89" s="18" t="s">
        <v>281</v>
      </c>
      <c r="B89" s="8" t="s">
        <v>282</v>
      </c>
      <c r="C89" s="184" t="s">
        <v>283</v>
      </c>
      <c r="E89" s="347"/>
      <c r="F89" s="347"/>
      <c r="G89" s="347"/>
      <c r="H89" s="347"/>
      <c r="I89" s="136"/>
    </row>
    <row r="90" spans="1:9" ht="12" customHeight="1">
      <c r="A90" s="18" t="s">
        <v>284</v>
      </c>
      <c r="B90" s="18"/>
      <c r="C90" s="205" t="s">
        <v>420</v>
      </c>
      <c r="E90" s="347"/>
      <c r="F90" s="356" t="s">
        <v>47</v>
      </c>
      <c r="G90" s="347">
        <v>7875</v>
      </c>
      <c r="H90" s="357"/>
      <c r="I90" s="181"/>
    </row>
    <row r="91" spans="1:9" ht="12" customHeight="1">
      <c r="A91" s="18"/>
      <c r="B91" s="347"/>
      <c r="C91" s="9"/>
      <c r="E91" s="416"/>
      <c r="F91" s="20"/>
      <c r="G91" s="347"/>
      <c r="H91" s="357"/>
      <c r="I91" s="181"/>
    </row>
    <row r="92" spans="1:9" ht="12" customHeight="1">
      <c r="A92" s="251" t="s">
        <v>274</v>
      </c>
      <c r="B92" s="8" t="s">
        <v>270</v>
      </c>
      <c r="C92" s="9" t="s">
        <v>417</v>
      </c>
      <c r="E92" s="416"/>
      <c r="F92" s="172" t="s">
        <v>118</v>
      </c>
      <c r="G92" s="347">
        <v>1</v>
      </c>
      <c r="H92" s="357"/>
      <c r="I92" s="181"/>
    </row>
    <row r="93" spans="1:9" ht="12" customHeight="1">
      <c r="A93" s="251" t="s">
        <v>419</v>
      </c>
      <c r="B93" s="347"/>
      <c r="C93" s="205" t="s">
        <v>418</v>
      </c>
      <c r="E93" s="416"/>
      <c r="F93" s="20"/>
      <c r="G93" s="347"/>
      <c r="H93" s="357"/>
      <c r="I93" s="181"/>
    </row>
    <row r="94" spans="1:9" ht="12" customHeight="1">
      <c r="A94" s="18"/>
      <c r="B94" s="347"/>
      <c r="C94" s="9"/>
      <c r="E94" s="416"/>
      <c r="F94" s="20"/>
      <c r="G94" s="347"/>
      <c r="H94" s="357"/>
      <c r="I94" s="181"/>
    </row>
    <row r="95" spans="1:9" ht="12" customHeight="1">
      <c r="A95" s="18"/>
      <c r="B95" s="347"/>
      <c r="C95" s="9"/>
      <c r="E95" s="416"/>
      <c r="F95" s="20"/>
      <c r="G95" s="347"/>
      <c r="H95" s="357"/>
      <c r="I95" s="181"/>
    </row>
    <row r="96" spans="1:9" ht="12" customHeight="1">
      <c r="A96" s="18"/>
      <c r="B96" s="347"/>
      <c r="C96" s="9"/>
      <c r="E96" s="416"/>
      <c r="F96" s="20"/>
      <c r="G96" s="347"/>
      <c r="H96" s="357"/>
      <c r="I96" s="181"/>
    </row>
    <row r="97" spans="1:9" ht="12" customHeight="1">
      <c r="A97" s="18"/>
      <c r="B97" s="347"/>
      <c r="C97" s="9"/>
      <c r="E97" s="416"/>
      <c r="F97" s="20"/>
      <c r="G97" s="347"/>
      <c r="H97" s="357"/>
      <c r="I97" s="181"/>
    </row>
    <row r="98" spans="1:9" ht="12" customHeight="1">
      <c r="A98" s="18"/>
      <c r="B98" s="347"/>
      <c r="C98" s="9"/>
      <c r="E98" s="416"/>
      <c r="F98" s="20"/>
      <c r="G98" s="347"/>
      <c r="H98" s="357"/>
      <c r="I98" s="181"/>
    </row>
    <row r="99" spans="1:9" ht="12" customHeight="1">
      <c r="A99" s="18"/>
      <c r="B99" s="347"/>
      <c r="C99" s="9"/>
      <c r="E99" s="416"/>
      <c r="F99" s="20"/>
      <c r="G99" s="347"/>
      <c r="H99" s="357"/>
      <c r="I99" s="181"/>
    </row>
    <row r="100" spans="1:9" ht="12" customHeight="1">
      <c r="A100" s="18"/>
      <c r="B100" s="347"/>
      <c r="C100" s="9"/>
      <c r="E100" s="416"/>
      <c r="F100" s="20"/>
      <c r="G100" s="347"/>
      <c r="H100" s="357"/>
      <c r="I100" s="181"/>
    </row>
    <row r="101" spans="1:9" ht="12" customHeight="1">
      <c r="A101" s="18"/>
      <c r="B101" s="347"/>
      <c r="C101" s="9"/>
      <c r="E101" s="416"/>
      <c r="F101" s="20"/>
      <c r="G101" s="347"/>
      <c r="H101" s="357"/>
      <c r="I101" s="181"/>
    </row>
    <row r="102" spans="1:9" ht="12" customHeight="1">
      <c r="A102" s="18"/>
      <c r="B102" s="347"/>
      <c r="C102" s="9"/>
      <c r="E102" s="416"/>
      <c r="F102" s="20"/>
      <c r="G102" s="347"/>
      <c r="H102" s="357"/>
      <c r="I102" s="181"/>
    </row>
    <row r="103" spans="1:9" ht="12" customHeight="1">
      <c r="A103" s="18"/>
      <c r="B103" s="347"/>
      <c r="C103" s="9"/>
      <c r="E103" s="416"/>
      <c r="F103" s="20"/>
      <c r="G103" s="347"/>
      <c r="H103" s="357"/>
      <c r="I103" s="181"/>
    </row>
    <row r="104" spans="1:9" ht="12" customHeight="1">
      <c r="A104" s="18"/>
      <c r="B104" s="347"/>
      <c r="C104" s="9"/>
      <c r="E104" s="416"/>
      <c r="F104" s="20"/>
      <c r="G104" s="347"/>
      <c r="H104" s="357"/>
      <c r="I104" s="181"/>
    </row>
    <row r="105" spans="1:9" ht="12" customHeight="1">
      <c r="A105" s="18"/>
      <c r="B105" s="347"/>
      <c r="C105" s="9"/>
      <c r="E105" s="416"/>
      <c r="F105" s="20"/>
      <c r="G105" s="347"/>
      <c r="H105" s="357"/>
      <c r="I105" s="181"/>
    </row>
    <row r="106" spans="1:9" ht="12" customHeight="1">
      <c r="A106" s="18"/>
      <c r="B106" s="347"/>
      <c r="C106" s="9"/>
      <c r="E106" s="416"/>
      <c r="F106" s="20"/>
      <c r="G106" s="347"/>
      <c r="H106" s="357"/>
      <c r="I106" s="181"/>
    </row>
    <row r="107" spans="1:9" ht="12" customHeight="1">
      <c r="A107" s="18"/>
      <c r="B107" s="347"/>
      <c r="C107" s="9"/>
      <c r="E107" s="416"/>
      <c r="F107" s="20"/>
      <c r="G107" s="347"/>
      <c r="H107" s="357"/>
      <c r="I107" s="181"/>
    </row>
    <row r="108" spans="1:9" ht="12" customHeight="1">
      <c r="A108" s="18"/>
      <c r="B108" s="347"/>
      <c r="C108" s="9"/>
      <c r="E108" s="416"/>
      <c r="F108" s="20"/>
      <c r="G108" s="347"/>
      <c r="H108" s="357"/>
      <c r="I108" s="181"/>
    </row>
    <row r="109" spans="1:9" ht="12" customHeight="1">
      <c r="A109" s="18"/>
      <c r="B109" s="347"/>
      <c r="C109" s="9"/>
      <c r="E109" s="416"/>
      <c r="F109" s="20"/>
      <c r="G109" s="347"/>
      <c r="H109" s="357"/>
      <c r="I109" s="181"/>
    </row>
    <row r="110" spans="1:9" ht="12" customHeight="1">
      <c r="A110" s="18"/>
      <c r="B110" s="347"/>
      <c r="C110" s="9"/>
      <c r="E110" s="416"/>
      <c r="F110" s="20"/>
      <c r="G110" s="347"/>
      <c r="H110" s="357"/>
      <c r="I110" s="181"/>
    </row>
    <row r="111" spans="1:9" ht="12" customHeight="1">
      <c r="A111" s="18"/>
      <c r="B111" s="347"/>
      <c r="C111" s="9"/>
      <c r="E111" s="416"/>
      <c r="F111" s="20"/>
      <c r="G111" s="347"/>
      <c r="H111" s="357"/>
      <c r="I111" s="181"/>
    </row>
    <row r="112" spans="1:9" ht="12" customHeight="1">
      <c r="A112" s="18"/>
      <c r="B112" s="347"/>
      <c r="C112" s="9"/>
      <c r="E112" s="416"/>
      <c r="F112" s="20"/>
      <c r="G112" s="347"/>
      <c r="H112" s="357"/>
      <c r="I112" s="181"/>
    </row>
    <row r="113" spans="1:9" ht="12" customHeight="1">
      <c r="A113" s="18"/>
      <c r="B113" s="347"/>
      <c r="C113" s="9"/>
      <c r="E113" s="416"/>
      <c r="F113" s="20"/>
      <c r="G113" s="347"/>
      <c r="H113" s="357"/>
      <c r="I113" s="181"/>
    </row>
    <row r="114" spans="1:9" ht="12" customHeight="1">
      <c r="A114" s="18"/>
      <c r="B114" s="347"/>
      <c r="C114" s="9"/>
      <c r="E114" s="416"/>
      <c r="F114" s="20"/>
      <c r="G114" s="347"/>
      <c r="H114" s="357"/>
      <c r="I114" s="181"/>
    </row>
    <row r="115" spans="1:9" ht="12" customHeight="1">
      <c r="A115" s="18"/>
      <c r="B115" s="347"/>
      <c r="C115" s="9"/>
      <c r="E115" s="416"/>
      <c r="F115" s="20"/>
      <c r="G115" s="347"/>
      <c r="H115" s="357"/>
      <c r="I115" s="181"/>
    </row>
    <row r="116" spans="1:9" ht="12" customHeight="1">
      <c r="A116" s="18"/>
      <c r="B116" s="347"/>
      <c r="C116" s="9"/>
      <c r="E116" s="416"/>
      <c r="F116" s="20"/>
      <c r="G116" s="347"/>
      <c r="H116" s="357"/>
      <c r="I116" s="181"/>
    </row>
    <row r="117" spans="1:9" ht="12" customHeight="1">
      <c r="A117" s="18"/>
      <c r="B117" s="347"/>
      <c r="C117" s="9"/>
      <c r="E117" s="416"/>
      <c r="F117" s="20"/>
      <c r="G117" s="347"/>
      <c r="H117" s="357"/>
      <c r="I117" s="181"/>
    </row>
    <row r="118" spans="1:9" ht="12" customHeight="1">
      <c r="A118" s="18"/>
      <c r="B118" s="347"/>
      <c r="C118" s="9"/>
      <c r="E118" s="416"/>
      <c r="F118" s="20"/>
      <c r="G118" s="347"/>
      <c r="H118" s="357"/>
      <c r="I118" s="181"/>
    </row>
    <row r="119" spans="1:9" ht="12" customHeight="1">
      <c r="A119" s="18"/>
      <c r="B119" s="347"/>
      <c r="C119" s="9"/>
      <c r="E119" s="416"/>
      <c r="F119" s="20"/>
      <c r="G119" s="347"/>
      <c r="H119" s="357"/>
      <c r="I119" s="181"/>
    </row>
    <row r="120" spans="1:9" ht="12" customHeight="1">
      <c r="A120" s="18"/>
      <c r="B120" s="347"/>
      <c r="C120" s="9"/>
      <c r="E120" s="416"/>
      <c r="F120" s="20"/>
      <c r="G120" s="347"/>
      <c r="H120" s="357"/>
      <c r="I120" s="181"/>
    </row>
    <row r="121" spans="1:9" ht="12" customHeight="1">
      <c r="A121" s="18"/>
      <c r="B121" s="347"/>
      <c r="C121" s="9"/>
      <c r="E121" s="416"/>
      <c r="F121" s="20"/>
      <c r="G121" s="347"/>
      <c r="H121" s="357"/>
      <c r="I121" s="181"/>
    </row>
    <row r="122" spans="1:9" ht="12" customHeight="1">
      <c r="A122" s="18"/>
      <c r="B122" s="347"/>
      <c r="C122" s="9"/>
      <c r="E122" s="416"/>
      <c r="F122" s="20"/>
      <c r="G122" s="347"/>
      <c r="H122" s="357"/>
      <c r="I122" s="181"/>
    </row>
    <row r="123" spans="1:9" ht="12" customHeight="1">
      <c r="A123" s="18"/>
      <c r="B123" s="347"/>
      <c r="C123" s="9"/>
      <c r="E123" s="416"/>
      <c r="F123" s="20"/>
      <c r="G123" s="347"/>
      <c r="H123" s="357"/>
      <c r="I123" s="181"/>
    </row>
    <row r="124" spans="1:9" ht="12" customHeight="1">
      <c r="A124" s="18"/>
      <c r="B124" s="19"/>
      <c r="C124" s="2"/>
      <c r="D124" s="2"/>
      <c r="E124" s="2"/>
      <c r="F124" s="20"/>
      <c r="G124" s="180"/>
      <c r="H124" s="33"/>
      <c r="I124" s="181"/>
    </row>
    <row r="125" spans="1:9" ht="12" customHeight="1">
      <c r="A125" s="18"/>
      <c r="B125" s="19"/>
      <c r="C125" s="2"/>
      <c r="D125" s="2"/>
      <c r="E125" s="2"/>
      <c r="F125" s="20"/>
      <c r="G125" s="180"/>
      <c r="H125" s="33"/>
      <c r="I125" s="181"/>
    </row>
    <row r="126" spans="1:9" ht="12" customHeight="1">
      <c r="A126" s="18"/>
      <c r="B126" s="19"/>
      <c r="C126" s="2"/>
      <c r="D126" s="2"/>
      <c r="E126" s="2"/>
      <c r="F126" s="20"/>
      <c r="G126" s="180"/>
      <c r="H126" s="33"/>
      <c r="I126" s="181"/>
    </row>
    <row r="127" spans="1:9" ht="12" customHeight="1">
      <c r="A127" s="34"/>
      <c r="B127" s="23"/>
      <c r="C127" s="23"/>
      <c r="D127" s="23"/>
      <c r="E127" s="23"/>
      <c r="F127" s="24"/>
      <c r="G127" s="77"/>
      <c r="H127" s="35"/>
      <c r="I127" s="143"/>
    </row>
    <row r="128" spans="1:9" ht="12" customHeight="1">
      <c r="A128" s="19"/>
      <c r="B128" s="9" t="s">
        <v>104</v>
      </c>
      <c r="C128" s="2"/>
      <c r="D128" s="2"/>
      <c r="E128" s="2"/>
      <c r="F128" s="1"/>
      <c r="G128" s="78"/>
      <c r="H128" s="36"/>
      <c r="I128" s="137"/>
    </row>
    <row r="129" spans="1:9" ht="12" customHeight="1">
      <c r="A129" s="28"/>
      <c r="B129" s="26"/>
      <c r="C129" s="26"/>
      <c r="D129" s="26"/>
      <c r="E129" s="26"/>
      <c r="F129" s="27"/>
      <c r="G129" s="79"/>
      <c r="H129" s="37"/>
      <c r="I129" s="144"/>
    </row>
    <row r="130" spans="1:9" ht="12" customHeight="1">
      <c r="A130" s="2"/>
      <c r="B130" s="2"/>
      <c r="C130" s="2"/>
      <c r="D130" s="2"/>
      <c r="E130" s="2"/>
      <c r="F130" s="1"/>
      <c r="G130" s="74"/>
      <c r="H130" s="30"/>
      <c r="I130" s="145"/>
    </row>
    <row r="131" spans="1:9">
      <c r="I131" s="135"/>
    </row>
    <row r="132" spans="1:9">
      <c r="I132" s="135"/>
    </row>
    <row r="133" spans="1:9">
      <c r="I133" s="135"/>
    </row>
    <row r="134" spans="1:9">
      <c r="I134" s="135"/>
    </row>
  </sheetData>
  <phoneticPr fontId="0" type="noConversion"/>
  <printOptions horizontalCentered="1" verticalCentered="1"/>
  <pageMargins left="0.7" right="0.7" top="0.75" bottom="0.75" header="0.3" footer="0.3"/>
  <pageSetup paperSize="9" firstPageNumber="9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1" manualBreakCount="1">
    <brk id="1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65"/>
  <sheetViews>
    <sheetView view="pageLayout" zoomScale="124" zoomScaleNormal="115" zoomScaleSheetLayoutView="100" zoomScalePageLayoutView="124" workbookViewId="0">
      <selection activeCell="G14" sqref="G14"/>
    </sheetView>
  </sheetViews>
  <sheetFormatPr defaultRowHeight="12.75"/>
  <cols>
    <col min="1" max="1" width="8.140625" customWidth="1"/>
    <col min="2" max="2" width="6.140625" customWidth="1"/>
    <col min="3" max="4" width="3.7109375" customWidth="1"/>
    <col min="5" max="5" width="26.7109375" customWidth="1"/>
    <col min="6" max="6" width="6.85546875" customWidth="1"/>
    <col min="7" max="7" width="8.5703125" style="73" customWidth="1"/>
    <col min="8" max="8" width="10.7109375" customWidth="1"/>
    <col min="9" max="9" width="13.7109375" style="69" customWidth="1"/>
  </cols>
  <sheetData>
    <row r="1" spans="1:9" ht="12" customHeight="1">
      <c r="A1" s="2"/>
      <c r="B1" s="2"/>
      <c r="C1" s="2"/>
      <c r="D1" s="2"/>
      <c r="E1" s="2"/>
      <c r="F1" s="1"/>
      <c r="G1" s="74"/>
      <c r="H1" s="31"/>
      <c r="I1" s="91" t="s">
        <v>105</v>
      </c>
    </row>
    <row r="2" spans="1:9" ht="12" customHeight="1">
      <c r="A2" s="2"/>
      <c r="B2" s="2"/>
      <c r="C2" s="2"/>
      <c r="D2" s="2"/>
      <c r="E2" s="2"/>
      <c r="F2" s="1"/>
      <c r="G2" s="74"/>
      <c r="H2" s="30"/>
      <c r="I2" s="92"/>
    </row>
    <row r="3" spans="1:9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9" ht="12" customHeight="1">
      <c r="A6" s="19"/>
      <c r="B6" s="19"/>
      <c r="C6" s="2"/>
      <c r="D6" s="2"/>
      <c r="E6" s="2"/>
      <c r="F6" s="20"/>
      <c r="G6" s="75"/>
      <c r="H6" s="33"/>
      <c r="I6" s="89" t="str">
        <f t="shared" ref="I6:I16" si="0">IF(OR(AND(G6="Prov",H6="Sum"),(H6="PC Sum")),". . . . . . . . .00",IF(ISERR(G6*H6),"",IF(G6*H6=0,"",ROUND(G6*H6,2))))</f>
        <v/>
      </c>
    </row>
    <row r="7" spans="1:9" ht="12" customHeight="1">
      <c r="A7" s="19" t="s">
        <v>28</v>
      </c>
      <c r="B7" s="8" t="s">
        <v>106</v>
      </c>
      <c r="C7" s="21" t="s">
        <v>107</v>
      </c>
      <c r="D7" s="21"/>
      <c r="E7" s="2"/>
      <c r="F7" s="20"/>
      <c r="G7" s="75"/>
      <c r="H7" s="33"/>
      <c r="I7" s="89" t="str">
        <f t="shared" si="0"/>
        <v/>
      </c>
    </row>
    <row r="8" spans="1:9" ht="12" customHeight="1">
      <c r="A8" s="19" t="s">
        <v>108</v>
      </c>
      <c r="B8" s="19"/>
      <c r="C8" s="2"/>
      <c r="D8" s="2"/>
      <c r="E8" s="2"/>
      <c r="F8" s="20"/>
      <c r="G8" s="75"/>
      <c r="H8" s="33"/>
      <c r="I8" s="89" t="str">
        <f t="shared" si="0"/>
        <v/>
      </c>
    </row>
    <row r="9" spans="1:9" ht="12" customHeight="1">
      <c r="A9" s="19"/>
      <c r="B9" s="19"/>
      <c r="C9" s="39" t="s">
        <v>109</v>
      </c>
      <c r="D9" s="2"/>
      <c r="E9" s="2"/>
      <c r="F9" s="20"/>
      <c r="G9" s="75"/>
      <c r="H9" s="33"/>
      <c r="I9" s="89" t="str">
        <f t="shared" si="0"/>
        <v/>
      </c>
    </row>
    <row r="10" spans="1:9" ht="12" customHeight="1">
      <c r="A10" s="19"/>
      <c r="B10" s="19"/>
      <c r="C10" s="2"/>
      <c r="D10" s="2"/>
      <c r="E10" s="2"/>
      <c r="F10" s="20"/>
      <c r="G10" s="75"/>
      <c r="H10" s="33"/>
      <c r="I10" s="89" t="str">
        <f t="shared" si="0"/>
        <v/>
      </c>
    </row>
    <row r="11" spans="1:9" ht="12" customHeight="1">
      <c r="A11" s="19" t="s">
        <v>110</v>
      </c>
      <c r="B11" s="8" t="s">
        <v>111</v>
      </c>
      <c r="C11" s="9" t="s">
        <v>382</v>
      </c>
      <c r="D11" s="2"/>
      <c r="E11" s="2"/>
      <c r="F11" s="20"/>
      <c r="G11" s="75"/>
      <c r="H11" s="33"/>
      <c r="I11" s="89" t="str">
        <f t="shared" si="0"/>
        <v/>
      </c>
    </row>
    <row r="12" spans="1:9" ht="12" customHeight="1">
      <c r="A12" s="19" t="s">
        <v>120</v>
      </c>
      <c r="B12" s="8"/>
      <c r="C12" s="9" t="s">
        <v>375</v>
      </c>
      <c r="D12" s="2"/>
      <c r="E12" s="2"/>
      <c r="F12" s="20"/>
      <c r="G12" s="80"/>
      <c r="H12" s="38"/>
      <c r="I12" s="89" t="str">
        <f t="shared" si="0"/>
        <v/>
      </c>
    </row>
    <row r="13" spans="1:9" ht="12" customHeight="1">
      <c r="A13" s="19"/>
      <c r="B13" s="8"/>
      <c r="C13" s="9" t="s">
        <v>376</v>
      </c>
      <c r="D13" s="2"/>
      <c r="E13" s="2"/>
      <c r="F13" s="20"/>
      <c r="G13" s="75"/>
      <c r="H13" s="33"/>
      <c r="I13" s="89" t="str">
        <f t="shared" si="0"/>
        <v/>
      </c>
    </row>
    <row r="14" spans="1:9" ht="12" customHeight="1">
      <c r="A14" s="19"/>
      <c r="B14" s="19"/>
      <c r="C14" s="2"/>
      <c r="D14" s="2"/>
      <c r="E14" s="2"/>
      <c r="F14" s="20"/>
      <c r="G14" s="75"/>
      <c r="H14" s="33"/>
      <c r="I14" s="89" t="str">
        <f t="shared" si="0"/>
        <v/>
      </c>
    </row>
    <row r="15" spans="1:9" ht="12" customHeight="1">
      <c r="A15" s="19"/>
      <c r="B15" s="19"/>
      <c r="C15" s="2" t="s">
        <v>116</v>
      </c>
      <c r="D15" s="2" t="s">
        <v>243</v>
      </c>
      <c r="E15" s="2"/>
      <c r="F15" s="20"/>
      <c r="G15" s="75"/>
      <c r="H15" s="33"/>
      <c r="I15" s="89" t="str">
        <f t="shared" si="0"/>
        <v/>
      </c>
    </row>
    <row r="16" spans="1:9" ht="12" customHeight="1">
      <c r="A16" s="19"/>
      <c r="B16" s="19"/>
      <c r="C16" s="2"/>
      <c r="D16" s="2"/>
      <c r="E16" s="2"/>
      <c r="F16" s="20"/>
      <c r="G16" s="75"/>
      <c r="H16" s="33"/>
      <c r="I16" s="89" t="str">
        <f t="shared" si="0"/>
        <v/>
      </c>
    </row>
    <row r="17" spans="1:13" ht="12" customHeight="1">
      <c r="A17" s="19"/>
      <c r="B17" s="19"/>
      <c r="C17" s="2"/>
      <c r="D17" s="2" t="s">
        <v>116</v>
      </c>
      <c r="E17" s="2" t="s">
        <v>112</v>
      </c>
      <c r="F17" s="20" t="s">
        <v>48</v>
      </c>
      <c r="G17" s="76">
        <v>400</v>
      </c>
      <c r="H17" s="33"/>
      <c r="I17" s="87"/>
    </row>
    <row r="18" spans="1:13" ht="12" customHeight="1">
      <c r="A18" s="19"/>
      <c r="B18" s="19"/>
      <c r="C18" s="2"/>
      <c r="D18" s="2"/>
      <c r="E18" s="2"/>
      <c r="F18" s="20"/>
      <c r="G18" s="76"/>
      <c r="H18" s="33"/>
      <c r="I18" s="89"/>
    </row>
    <row r="19" spans="1:13" ht="12" customHeight="1">
      <c r="A19" s="19"/>
      <c r="B19" s="19"/>
      <c r="C19" s="2"/>
      <c r="D19" s="2" t="s">
        <v>119</v>
      </c>
      <c r="E19" s="2" t="s">
        <v>244</v>
      </c>
      <c r="F19" s="20" t="s">
        <v>48</v>
      </c>
      <c r="G19" s="76">
        <v>100</v>
      </c>
      <c r="H19" s="33"/>
      <c r="I19" s="87"/>
    </row>
    <row r="20" spans="1:13" ht="12" customHeight="1">
      <c r="A20" s="19"/>
      <c r="B20" s="19"/>
      <c r="C20" s="2"/>
      <c r="D20" s="2"/>
      <c r="E20" s="2"/>
      <c r="F20" s="20"/>
      <c r="G20" s="76"/>
      <c r="H20" s="33"/>
      <c r="I20" s="89"/>
    </row>
    <row r="21" spans="1:13" ht="12" customHeight="1">
      <c r="A21" s="19" t="s">
        <v>110</v>
      </c>
      <c r="B21" s="8" t="s">
        <v>113</v>
      </c>
      <c r="C21" s="9" t="s">
        <v>114</v>
      </c>
      <c r="D21" s="2"/>
      <c r="E21" s="2"/>
      <c r="F21" s="20"/>
      <c r="G21" s="76"/>
      <c r="H21" s="33"/>
      <c r="I21" s="89"/>
    </row>
    <row r="22" spans="1:13" ht="12" customHeight="1">
      <c r="A22" s="19" t="s">
        <v>120</v>
      </c>
      <c r="B22" s="19"/>
      <c r="C22" s="2"/>
      <c r="D22" s="2"/>
      <c r="E22" s="2"/>
      <c r="F22" s="20"/>
      <c r="G22" s="76"/>
      <c r="H22" s="33"/>
      <c r="I22" s="89"/>
    </row>
    <row r="23" spans="1:13" ht="12" customHeight="1">
      <c r="A23" s="19"/>
      <c r="B23" s="19"/>
      <c r="C23" s="2" t="s">
        <v>116</v>
      </c>
      <c r="D23" s="2" t="s">
        <v>61</v>
      </c>
      <c r="E23" s="2"/>
      <c r="F23" s="20" t="s">
        <v>37</v>
      </c>
      <c r="G23" s="76">
        <v>20</v>
      </c>
      <c r="H23" s="33"/>
      <c r="I23" s="87"/>
      <c r="M23" s="363"/>
    </row>
    <row r="24" spans="1:13" ht="12" customHeight="1">
      <c r="A24" s="19"/>
      <c r="B24" s="19"/>
      <c r="C24" s="2"/>
      <c r="D24" s="2"/>
      <c r="E24" s="2"/>
      <c r="F24" s="20"/>
      <c r="G24" s="76"/>
      <c r="H24" s="33"/>
      <c r="I24" s="89"/>
    </row>
    <row r="25" spans="1:13" ht="12" customHeight="1">
      <c r="A25" s="19"/>
      <c r="B25" s="19"/>
      <c r="C25" s="2" t="s">
        <v>119</v>
      </c>
      <c r="D25" s="2" t="s">
        <v>62</v>
      </c>
      <c r="E25" s="2"/>
      <c r="F25" s="20" t="s">
        <v>37</v>
      </c>
      <c r="G25" s="76">
        <v>10</v>
      </c>
      <c r="H25" s="33"/>
      <c r="I25" s="87"/>
      <c r="M25" s="363"/>
    </row>
    <row r="26" spans="1:13" ht="12" customHeight="1">
      <c r="A26" s="19"/>
      <c r="B26" s="19"/>
      <c r="C26" s="2"/>
      <c r="D26" s="2"/>
      <c r="E26" s="2"/>
      <c r="F26" s="20"/>
      <c r="G26" s="76"/>
      <c r="H26" s="33"/>
      <c r="I26" s="89"/>
    </row>
    <row r="27" spans="1:13" ht="12" customHeight="1">
      <c r="A27" s="19"/>
      <c r="B27" s="19"/>
      <c r="C27" s="205" t="s">
        <v>126</v>
      </c>
      <c r="D27" s="2" t="s">
        <v>238</v>
      </c>
      <c r="E27" s="2"/>
      <c r="F27" s="20"/>
      <c r="G27" s="75"/>
      <c r="H27" s="33"/>
      <c r="I27" s="89"/>
    </row>
    <row r="28" spans="1:13" ht="12" customHeight="1">
      <c r="A28" s="19"/>
      <c r="B28" s="19"/>
      <c r="C28" s="2"/>
      <c r="D28" s="2" t="s">
        <v>239</v>
      </c>
      <c r="E28" s="2"/>
      <c r="F28" s="20" t="s">
        <v>37</v>
      </c>
      <c r="G28" s="76">
        <v>5</v>
      </c>
      <c r="H28" s="33"/>
      <c r="I28" s="87"/>
    </row>
    <row r="29" spans="1:13" ht="12" customHeight="1">
      <c r="A29" s="19"/>
      <c r="B29" s="19"/>
      <c r="C29" s="2"/>
      <c r="D29" s="2"/>
      <c r="E29" s="2"/>
      <c r="F29" s="20"/>
      <c r="G29" s="296"/>
      <c r="H29" s="297"/>
      <c r="I29" s="199"/>
    </row>
    <row r="30" spans="1:13" ht="12" customHeight="1">
      <c r="A30" s="19" t="s">
        <v>110</v>
      </c>
      <c r="B30" s="8" t="s">
        <v>241</v>
      </c>
      <c r="C30" s="9" t="s">
        <v>377</v>
      </c>
      <c r="D30" s="284"/>
      <c r="E30" s="9"/>
      <c r="F30" s="20"/>
      <c r="G30" s="76"/>
      <c r="H30" s="33"/>
      <c r="I30" s="89"/>
    </row>
    <row r="31" spans="1:13" ht="12" customHeight="1">
      <c r="A31" s="19" t="s">
        <v>120</v>
      </c>
      <c r="B31" s="8"/>
      <c r="C31" s="9" t="s">
        <v>378</v>
      </c>
      <c r="D31" s="9"/>
      <c r="E31" s="9"/>
      <c r="F31" s="20"/>
      <c r="G31" s="76"/>
      <c r="H31" s="33"/>
      <c r="I31" s="89"/>
    </row>
    <row r="32" spans="1:13" ht="12" customHeight="1">
      <c r="A32" s="19"/>
      <c r="B32" s="8"/>
      <c r="C32" s="9" t="s">
        <v>379</v>
      </c>
      <c r="D32" s="284"/>
      <c r="E32" s="9"/>
      <c r="F32" s="20"/>
      <c r="G32" s="76"/>
      <c r="H32" s="33"/>
      <c r="I32" s="89"/>
    </row>
    <row r="33" spans="1:9" ht="12" customHeight="1">
      <c r="A33" s="19"/>
      <c r="B33" s="8"/>
      <c r="C33" s="9" t="s">
        <v>380</v>
      </c>
      <c r="D33" s="9"/>
      <c r="E33" s="9"/>
      <c r="F33" s="20" t="s">
        <v>37</v>
      </c>
      <c r="G33" s="76">
        <v>5</v>
      </c>
      <c r="H33" s="33"/>
      <c r="I33" s="87"/>
    </row>
    <row r="34" spans="1:9" ht="12" customHeight="1">
      <c r="A34" s="19"/>
      <c r="B34" s="19"/>
      <c r="C34" s="2" t="s">
        <v>381</v>
      </c>
      <c r="D34" s="88"/>
      <c r="E34" s="2"/>
      <c r="F34" s="20"/>
      <c r="G34" s="76"/>
      <c r="H34" s="33"/>
      <c r="I34" s="89"/>
    </row>
    <row r="35" spans="1:9" ht="12" customHeight="1">
      <c r="A35" s="19"/>
      <c r="B35" s="19"/>
      <c r="C35" s="2"/>
      <c r="D35" s="88"/>
      <c r="E35" s="2"/>
      <c r="F35" s="20"/>
      <c r="G35" s="76"/>
      <c r="H35" s="33"/>
      <c r="I35" s="89"/>
    </row>
    <row r="36" spans="1:9" ht="12" customHeight="1">
      <c r="A36" s="19" t="s">
        <v>110</v>
      </c>
      <c r="B36" s="8" t="s">
        <v>242</v>
      </c>
      <c r="C36" s="9" t="s">
        <v>240</v>
      </c>
      <c r="D36" s="9"/>
      <c r="E36" s="9"/>
      <c r="F36" s="20"/>
      <c r="G36" s="76"/>
      <c r="H36" s="33"/>
      <c r="I36" s="136"/>
    </row>
    <row r="37" spans="1:9" ht="12" customHeight="1">
      <c r="A37" s="19" t="s">
        <v>103</v>
      </c>
      <c r="B37" s="19"/>
      <c r="C37" s="205"/>
      <c r="D37" s="2"/>
      <c r="E37" s="2"/>
      <c r="F37" s="20"/>
      <c r="G37" s="76"/>
      <c r="H37" s="33"/>
      <c r="I37" s="136"/>
    </row>
    <row r="38" spans="1:9" ht="12" customHeight="1">
      <c r="A38" s="19"/>
      <c r="B38" s="19"/>
      <c r="C38" s="205" t="s">
        <v>116</v>
      </c>
      <c r="D38" s="205" t="s">
        <v>288</v>
      </c>
      <c r="E38" s="2"/>
      <c r="F38" s="33" t="s">
        <v>66</v>
      </c>
      <c r="G38" s="76">
        <v>1</v>
      </c>
      <c r="H38" s="33"/>
      <c r="I38" s="87"/>
    </row>
    <row r="39" spans="1:9" ht="12" customHeight="1">
      <c r="A39" s="19"/>
      <c r="B39" s="19"/>
      <c r="C39" s="2"/>
      <c r="D39" s="2"/>
      <c r="E39" s="2"/>
      <c r="F39" s="20"/>
      <c r="G39" s="76"/>
      <c r="H39" s="33"/>
      <c r="I39" s="136"/>
    </row>
    <row r="40" spans="1:9" ht="12" customHeight="1">
      <c r="A40" s="19"/>
      <c r="B40" s="19"/>
      <c r="C40" s="2"/>
      <c r="D40" s="2"/>
      <c r="E40" s="2"/>
      <c r="F40" s="20"/>
      <c r="G40" s="180"/>
      <c r="H40" s="297"/>
      <c r="I40" s="87"/>
    </row>
    <row r="41" spans="1:9" ht="12" customHeight="1">
      <c r="A41" s="19"/>
      <c r="B41" s="19"/>
      <c r="C41" s="2"/>
      <c r="D41" s="2"/>
      <c r="E41" s="2"/>
      <c r="F41" s="20"/>
      <c r="G41" s="75"/>
      <c r="H41" s="297"/>
      <c r="I41" s="199"/>
    </row>
    <row r="42" spans="1:9" ht="12" customHeight="1">
      <c r="A42" s="19"/>
      <c r="B42" s="8"/>
      <c r="C42" s="9"/>
      <c r="D42" s="2"/>
      <c r="E42" s="2"/>
      <c r="F42" s="20"/>
      <c r="G42" s="75"/>
      <c r="H42" s="297"/>
      <c r="I42" s="295"/>
    </row>
    <row r="43" spans="1:9" ht="12" customHeight="1">
      <c r="A43" s="19"/>
      <c r="B43" s="19"/>
      <c r="C43" s="2"/>
      <c r="D43" s="2"/>
      <c r="E43" s="2"/>
      <c r="F43" s="20"/>
      <c r="G43" s="75"/>
      <c r="H43" s="33"/>
      <c r="I43" s="89"/>
    </row>
    <row r="44" spans="1:9" ht="12" customHeight="1">
      <c r="A44" s="19"/>
      <c r="B44" s="19"/>
      <c r="C44" s="2"/>
      <c r="D44" s="2"/>
      <c r="E44" s="2"/>
      <c r="F44" s="20"/>
      <c r="G44" s="76"/>
      <c r="H44" s="33"/>
      <c r="I44" s="87"/>
    </row>
    <row r="45" spans="1:9" ht="12" customHeight="1">
      <c r="A45" s="19"/>
      <c r="B45" s="8"/>
      <c r="C45" s="9"/>
      <c r="D45" s="284"/>
      <c r="E45" s="9"/>
      <c r="F45" s="20"/>
      <c r="G45" s="76"/>
      <c r="H45" s="33"/>
      <c r="I45" s="89"/>
    </row>
    <row r="46" spans="1:9" ht="12" customHeight="1">
      <c r="A46" s="19"/>
      <c r="B46" s="8"/>
      <c r="C46" s="9"/>
      <c r="D46" s="284"/>
      <c r="E46" s="9"/>
      <c r="F46" s="20"/>
      <c r="G46" s="76"/>
      <c r="H46" s="33"/>
      <c r="I46" s="89"/>
    </row>
    <row r="47" spans="1:9" ht="12" customHeight="1">
      <c r="A47" s="19"/>
      <c r="B47" s="8"/>
      <c r="C47" s="9"/>
      <c r="D47" s="9"/>
      <c r="E47" s="9"/>
      <c r="F47" s="20"/>
      <c r="G47" s="76"/>
      <c r="H47" s="33"/>
      <c r="I47" s="87"/>
    </row>
    <row r="48" spans="1:9" ht="12" customHeight="1">
      <c r="A48" s="19"/>
      <c r="B48" s="19"/>
      <c r="C48" s="2"/>
      <c r="D48" s="88"/>
      <c r="E48" s="2"/>
      <c r="F48" s="20"/>
      <c r="G48" s="76"/>
      <c r="H48" s="33"/>
      <c r="I48" s="89"/>
    </row>
    <row r="49" spans="1:9" ht="12" customHeight="1">
      <c r="A49" s="19"/>
      <c r="B49" s="19"/>
      <c r="C49" s="205"/>
      <c r="D49" s="2"/>
      <c r="E49" s="2"/>
      <c r="F49" s="20"/>
      <c r="G49" s="76"/>
      <c r="H49" s="33"/>
      <c r="I49" s="136"/>
    </row>
    <row r="50" spans="1:9" ht="12" customHeight="1">
      <c r="A50" s="19"/>
      <c r="B50" s="19"/>
      <c r="C50" s="205"/>
      <c r="D50" s="205"/>
      <c r="E50" s="2"/>
      <c r="F50" s="33"/>
      <c r="G50" s="76"/>
      <c r="H50" s="33"/>
      <c r="I50" s="87"/>
    </row>
    <row r="51" spans="1:9" ht="12" customHeight="1">
      <c r="A51" s="19"/>
      <c r="B51" s="19"/>
      <c r="C51" s="2"/>
      <c r="D51" s="2"/>
      <c r="E51" s="2"/>
      <c r="F51" s="20"/>
      <c r="G51" s="76"/>
      <c r="H51" s="33"/>
      <c r="I51" s="136"/>
    </row>
    <row r="52" spans="1:9" ht="12" customHeight="1">
      <c r="A52" s="19"/>
      <c r="B52" s="19"/>
      <c r="C52" s="2"/>
      <c r="D52" s="2"/>
      <c r="E52" s="2"/>
      <c r="F52" s="20"/>
      <c r="G52" s="76"/>
      <c r="H52" s="33"/>
      <c r="I52" s="136"/>
    </row>
    <row r="53" spans="1:9" ht="12" customHeight="1">
      <c r="A53" s="19"/>
      <c r="B53" s="19"/>
      <c r="C53" s="2"/>
      <c r="D53" s="2"/>
      <c r="E53" s="2"/>
      <c r="F53" s="20"/>
      <c r="G53" s="76"/>
      <c r="H53" s="33"/>
      <c r="I53" s="136" t="str">
        <f>IF(OR(AND(G53="Prov",H53="Sum"),(H53="PC Sum")),". . . . . . . . .00",IF(ISERR(G53*H53),"",IF(G53*H53=0,"",ROUND(G53*H53,2))))</f>
        <v/>
      </c>
    </row>
    <row r="54" spans="1:9" ht="12" customHeight="1">
      <c r="A54" s="19"/>
      <c r="B54" s="19"/>
      <c r="C54" s="2"/>
      <c r="D54" s="2"/>
      <c r="E54" s="2"/>
      <c r="F54" s="20"/>
      <c r="G54" s="76"/>
      <c r="H54" s="33"/>
      <c r="I54" s="136"/>
    </row>
    <row r="55" spans="1:9" ht="12" customHeight="1">
      <c r="A55" s="19"/>
      <c r="B55" s="19"/>
      <c r="C55" s="2"/>
      <c r="D55" s="2"/>
      <c r="E55" s="2"/>
      <c r="F55" s="20"/>
      <c r="G55" s="76"/>
      <c r="H55" s="33"/>
      <c r="I55" s="136"/>
    </row>
    <row r="56" spans="1:9" ht="12" customHeight="1">
      <c r="A56" s="19"/>
      <c r="B56" s="19"/>
      <c r="C56" s="2"/>
      <c r="D56" s="2"/>
      <c r="E56" s="2"/>
      <c r="F56" s="20"/>
      <c r="G56" s="76"/>
      <c r="H56" s="33"/>
      <c r="I56" s="136"/>
    </row>
    <row r="57" spans="1:9" ht="12" customHeight="1">
      <c r="A57" s="19"/>
      <c r="B57" s="19"/>
      <c r="C57" s="2"/>
      <c r="D57" s="2"/>
      <c r="E57" s="2"/>
      <c r="F57" s="20"/>
      <c r="G57" s="76"/>
      <c r="H57" s="33"/>
      <c r="I57" s="136"/>
    </row>
    <row r="58" spans="1:9" ht="12" customHeight="1">
      <c r="A58" s="19"/>
      <c r="B58" s="19"/>
      <c r="C58" s="2"/>
      <c r="D58" s="88"/>
      <c r="E58" s="2"/>
      <c r="F58" s="20"/>
      <c r="G58" s="76"/>
      <c r="H58" s="33"/>
      <c r="I58" s="136"/>
    </row>
    <row r="59" spans="1:9" ht="12" customHeight="1">
      <c r="A59" s="19"/>
      <c r="B59" s="19"/>
      <c r="C59" s="2"/>
      <c r="D59" s="88"/>
      <c r="E59" s="2"/>
      <c r="F59" s="20"/>
      <c r="G59" s="76"/>
      <c r="H59" s="33"/>
      <c r="I59" s="136"/>
    </row>
    <row r="60" spans="1:9" ht="12" customHeight="1">
      <c r="A60" s="19"/>
      <c r="B60" s="19"/>
      <c r="C60" s="2"/>
      <c r="D60" s="2"/>
      <c r="E60" s="2"/>
      <c r="F60" s="20"/>
      <c r="G60" s="76"/>
      <c r="H60" s="33"/>
      <c r="I60" s="136"/>
    </row>
    <row r="61" spans="1:9" ht="12" customHeight="1">
      <c r="A61" s="19"/>
      <c r="B61" s="19"/>
      <c r="C61" s="2"/>
      <c r="D61" s="2"/>
      <c r="E61" s="2"/>
      <c r="F61" s="20"/>
      <c r="G61" s="76"/>
      <c r="H61" s="33"/>
      <c r="I61" s="136" t="str">
        <f>IF(OR(AND(G61="Prov",H61="Sum"),(H61="PC Sum")),". . . . . . . . .00",IF(ISERR(G61*H61),"",IF(G61*H61=0,"",ROUND(G61*H61,2))))</f>
        <v/>
      </c>
    </row>
    <row r="62" spans="1:9" ht="12" customHeight="1">
      <c r="A62" s="34"/>
      <c r="B62" s="23"/>
      <c r="C62" s="23"/>
      <c r="D62" s="23"/>
      <c r="E62" s="23"/>
      <c r="F62" s="24"/>
      <c r="G62" s="77"/>
      <c r="H62" s="35"/>
      <c r="I62" s="143"/>
    </row>
    <row r="63" spans="1:9" ht="12" customHeight="1">
      <c r="A63" s="19"/>
      <c r="B63" s="9" t="s">
        <v>83</v>
      </c>
      <c r="C63" s="2"/>
      <c r="D63" s="2"/>
      <c r="E63" s="2"/>
      <c r="F63" s="1"/>
      <c r="G63" s="78"/>
      <c r="H63" s="36"/>
      <c r="I63" s="137"/>
    </row>
    <row r="64" spans="1:9" ht="12" customHeight="1">
      <c r="A64" s="28"/>
      <c r="B64" s="26"/>
      <c r="C64" s="26"/>
      <c r="D64" s="26"/>
      <c r="E64" s="26"/>
      <c r="F64" s="27"/>
      <c r="G64" s="79"/>
      <c r="H64" s="37"/>
      <c r="I64" s="144"/>
    </row>
    <row r="65" spans="1:9" ht="12" customHeight="1">
      <c r="A65" s="2"/>
      <c r="B65" s="2"/>
      <c r="C65" s="2"/>
      <c r="D65" s="2"/>
      <c r="E65" s="2"/>
      <c r="F65" s="1"/>
      <c r="G65" s="74"/>
      <c r="H65" s="30"/>
      <c r="I65" s="14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0" fitToHeight="0" orientation="portrait" horizontalDpi="300" verticalDpi="300" r:id="rId1"/>
  <headerFooter>
    <oddHeader>&amp;CC2.&amp;P</oddHeader>
    <oddFooter>&amp;L&amp;8 1109 (ENG_ACES 03/2024)</oddFooter>
  </headerFooter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"/>
  <sheetViews>
    <sheetView view="pageBreakPreview" zoomScaleNormal="100" zoomScaleSheetLayoutView="100" workbookViewId="0">
      <selection activeCell="L58" sqref="L58"/>
    </sheetView>
  </sheetViews>
  <sheetFormatPr defaultColWidth="9.140625" defaultRowHeight="12.75"/>
  <cols>
    <col min="1" max="1" width="8.28515625" style="430" customWidth="1"/>
    <col min="2" max="2" width="6.7109375" style="430" customWidth="1"/>
    <col min="3" max="3" width="4" style="430" customWidth="1"/>
    <col min="4" max="4" width="3.28515625" style="430" customWidth="1"/>
    <col min="5" max="5" width="28.7109375" style="430" customWidth="1"/>
    <col min="6" max="6" width="6.140625" style="430" customWidth="1"/>
    <col min="7" max="7" width="7.28515625" style="448" customWidth="1"/>
    <col min="8" max="8" width="11.42578125" style="430" customWidth="1"/>
    <col min="9" max="9" width="13.140625" style="430" customWidth="1"/>
    <col min="10" max="10" width="9.140625" style="430"/>
    <col min="11" max="11" width="13.7109375" style="430" customWidth="1"/>
    <col min="12" max="12" width="11.28515625" style="430" customWidth="1"/>
    <col min="13" max="13" width="8.28515625" style="430" customWidth="1"/>
    <col min="14" max="14" width="11.140625" style="430" customWidth="1"/>
    <col min="15" max="15" width="10.42578125" style="430" customWidth="1"/>
    <col min="16" max="16" width="10.5703125" style="430" customWidth="1"/>
    <col min="17" max="17" width="12.42578125" style="430" customWidth="1"/>
    <col min="18" max="256" width="9.140625" style="430"/>
    <col min="257" max="257" width="9.85546875" style="430" customWidth="1"/>
    <col min="258" max="258" width="8.28515625" style="430" customWidth="1"/>
    <col min="259" max="259" width="4" style="430" customWidth="1"/>
    <col min="260" max="260" width="3.28515625" style="430" customWidth="1"/>
    <col min="261" max="261" width="35.7109375" style="430" customWidth="1"/>
    <col min="262" max="262" width="8.140625" style="430" customWidth="1"/>
    <col min="263" max="263" width="8.42578125" style="430" customWidth="1"/>
    <col min="264" max="264" width="9" style="430" customWidth="1"/>
    <col min="265" max="265" width="14.140625" style="430" customWidth="1"/>
    <col min="266" max="269" width="9.140625" style="430"/>
    <col min="270" max="270" width="15.85546875" style="430" customWidth="1"/>
    <col min="271" max="512" width="9.140625" style="430"/>
    <col min="513" max="513" width="9.85546875" style="430" customWidth="1"/>
    <col min="514" max="514" width="8.28515625" style="430" customWidth="1"/>
    <col min="515" max="515" width="4" style="430" customWidth="1"/>
    <col min="516" max="516" width="3.28515625" style="430" customWidth="1"/>
    <col min="517" max="517" width="35.7109375" style="430" customWidth="1"/>
    <col min="518" max="518" width="8.140625" style="430" customWidth="1"/>
    <col min="519" max="519" width="8.42578125" style="430" customWidth="1"/>
    <col min="520" max="520" width="9" style="430" customWidth="1"/>
    <col min="521" max="521" width="14.140625" style="430" customWidth="1"/>
    <col min="522" max="525" width="9.140625" style="430"/>
    <col min="526" max="526" width="15.85546875" style="430" customWidth="1"/>
    <col min="527" max="768" width="9.140625" style="430"/>
    <col min="769" max="769" width="9.85546875" style="430" customWidth="1"/>
    <col min="770" max="770" width="8.28515625" style="430" customWidth="1"/>
    <col min="771" max="771" width="4" style="430" customWidth="1"/>
    <col min="772" max="772" width="3.28515625" style="430" customWidth="1"/>
    <col min="773" max="773" width="35.7109375" style="430" customWidth="1"/>
    <col min="774" max="774" width="8.140625" style="430" customWidth="1"/>
    <col min="775" max="775" width="8.42578125" style="430" customWidth="1"/>
    <col min="776" max="776" width="9" style="430" customWidth="1"/>
    <col min="777" max="777" width="14.140625" style="430" customWidth="1"/>
    <col min="778" max="781" width="9.140625" style="430"/>
    <col min="782" max="782" width="15.85546875" style="430" customWidth="1"/>
    <col min="783" max="1024" width="9.140625" style="430"/>
    <col min="1025" max="1025" width="9.85546875" style="430" customWidth="1"/>
    <col min="1026" max="1026" width="8.28515625" style="430" customWidth="1"/>
    <col min="1027" max="1027" width="4" style="430" customWidth="1"/>
    <col min="1028" max="1028" width="3.28515625" style="430" customWidth="1"/>
    <col min="1029" max="1029" width="35.7109375" style="430" customWidth="1"/>
    <col min="1030" max="1030" width="8.140625" style="430" customWidth="1"/>
    <col min="1031" max="1031" width="8.42578125" style="430" customWidth="1"/>
    <col min="1032" max="1032" width="9" style="430" customWidth="1"/>
    <col min="1033" max="1033" width="14.140625" style="430" customWidth="1"/>
    <col min="1034" max="1037" width="9.140625" style="430"/>
    <col min="1038" max="1038" width="15.85546875" style="430" customWidth="1"/>
    <col min="1039" max="1280" width="9.140625" style="430"/>
    <col min="1281" max="1281" width="9.85546875" style="430" customWidth="1"/>
    <col min="1282" max="1282" width="8.28515625" style="430" customWidth="1"/>
    <col min="1283" max="1283" width="4" style="430" customWidth="1"/>
    <col min="1284" max="1284" width="3.28515625" style="430" customWidth="1"/>
    <col min="1285" max="1285" width="35.7109375" style="430" customWidth="1"/>
    <col min="1286" max="1286" width="8.140625" style="430" customWidth="1"/>
    <col min="1287" max="1287" width="8.42578125" style="430" customWidth="1"/>
    <col min="1288" max="1288" width="9" style="430" customWidth="1"/>
    <col min="1289" max="1289" width="14.140625" style="430" customWidth="1"/>
    <col min="1290" max="1293" width="9.140625" style="430"/>
    <col min="1294" max="1294" width="15.85546875" style="430" customWidth="1"/>
    <col min="1295" max="1536" width="9.140625" style="430"/>
    <col min="1537" max="1537" width="9.85546875" style="430" customWidth="1"/>
    <col min="1538" max="1538" width="8.28515625" style="430" customWidth="1"/>
    <col min="1539" max="1539" width="4" style="430" customWidth="1"/>
    <col min="1540" max="1540" width="3.28515625" style="430" customWidth="1"/>
    <col min="1541" max="1541" width="35.7109375" style="430" customWidth="1"/>
    <col min="1542" max="1542" width="8.140625" style="430" customWidth="1"/>
    <col min="1543" max="1543" width="8.42578125" style="430" customWidth="1"/>
    <col min="1544" max="1544" width="9" style="430" customWidth="1"/>
    <col min="1545" max="1545" width="14.140625" style="430" customWidth="1"/>
    <col min="1546" max="1549" width="9.140625" style="430"/>
    <col min="1550" max="1550" width="15.85546875" style="430" customWidth="1"/>
    <col min="1551" max="1792" width="9.140625" style="430"/>
    <col min="1793" max="1793" width="9.85546875" style="430" customWidth="1"/>
    <col min="1794" max="1794" width="8.28515625" style="430" customWidth="1"/>
    <col min="1795" max="1795" width="4" style="430" customWidth="1"/>
    <col min="1796" max="1796" width="3.28515625" style="430" customWidth="1"/>
    <col min="1797" max="1797" width="35.7109375" style="430" customWidth="1"/>
    <col min="1798" max="1798" width="8.140625" style="430" customWidth="1"/>
    <col min="1799" max="1799" width="8.42578125" style="430" customWidth="1"/>
    <col min="1800" max="1800" width="9" style="430" customWidth="1"/>
    <col min="1801" max="1801" width="14.140625" style="430" customWidth="1"/>
    <col min="1802" max="1805" width="9.140625" style="430"/>
    <col min="1806" max="1806" width="15.85546875" style="430" customWidth="1"/>
    <col min="1807" max="2048" width="9.140625" style="430"/>
    <col min="2049" max="2049" width="9.85546875" style="430" customWidth="1"/>
    <col min="2050" max="2050" width="8.28515625" style="430" customWidth="1"/>
    <col min="2051" max="2051" width="4" style="430" customWidth="1"/>
    <col min="2052" max="2052" width="3.28515625" style="430" customWidth="1"/>
    <col min="2053" max="2053" width="35.7109375" style="430" customWidth="1"/>
    <col min="2054" max="2054" width="8.140625" style="430" customWidth="1"/>
    <col min="2055" max="2055" width="8.42578125" style="430" customWidth="1"/>
    <col min="2056" max="2056" width="9" style="430" customWidth="1"/>
    <col min="2057" max="2057" width="14.140625" style="430" customWidth="1"/>
    <col min="2058" max="2061" width="9.140625" style="430"/>
    <col min="2062" max="2062" width="15.85546875" style="430" customWidth="1"/>
    <col min="2063" max="2304" width="9.140625" style="430"/>
    <col min="2305" max="2305" width="9.85546875" style="430" customWidth="1"/>
    <col min="2306" max="2306" width="8.28515625" style="430" customWidth="1"/>
    <col min="2307" max="2307" width="4" style="430" customWidth="1"/>
    <col min="2308" max="2308" width="3.28515625" style="430" customWidth="1"/>
    <col min="2309" max="2309" width="35.7109375" style="430" customWidth="1"/>
    <col min="2310" max="2310" width="8.140625" style="430" customWidth="1"/>
    <col min="2311" max="2311" width="8.42578125" style="430" customWidth="1"/>
    <col min="2312" max="2312" width="9" style="430" customWidth="1"/>
    <col min="2313" max="2313" width="14.140625" style="430" customWidth="1"/>
    <col min="2314" max="2317" width="9.140625" style="430"/>
    <col min="2318" max="2318" width="15.85546875" style="430" customWidth="1"/>
    <col min="2319" max="2560" width="9.140625" style="430"/>
    <col min="2561" max="2561" width="9.85546875" style="430" customWidth="1"/>
    <col min="2562" max="2562" width="8.28515625" style="430" customWidth="1"/>
    <col min="2563" max="2563" width="4" style="430" customWidth="1"/>
    <col min="2564" max="2564" width="3.28515625" style="430" customWidth="1"/>
    <col min="2565" max="2565" width="35.7109375" style="430" customWidth="1"/>
    <col min="2566" max="2566" width="8.140625" style="430" customWidth="1"/>
    <col min="2567" max="2567" width="8.42578125" style="430" customWidth="1"/>
    <col min="2568" max="2568" width="9" style="430" customWidth="1"/>
    <col min="2569" max="2569" width="14.140625" style="430" customWidth="1"/>
    <col min="2570" max="2573" width="9.140625" style="430"/>
    <col min="2574" max="2574" width="15.85546875" style="430" customWidth="1"/>
    <col min="2575" max="2816" width="9.140625" style="430"/>
    <col min="2817" max="2817" width="9.85546875" style="430" customWidth="1"/>
    <col min="2818" max="2818" width="8.28515625" style="430" customWidth="1"/>
    <col min="2819" max="2819" width="4" style="430" customWidth="1"/>
    <col min="2820" max="2820" width="3.28515625" style="430" customWidth="1"/>
    <col min="2821" max="2821" width="35.7109375" style="430" customWidth="1"/>
    <col min="2822" max="2822" width="8.140625" style="430" customWidth="1"/>
    <col min="2823" max="2823" width="8.42578125" style="430" customWidth="1"/>
    <col min="2824" max="2824" width="9" style="430" customWidth="1"/>
    <col min="2825" max="2825" width="14.140625" style="430" customWidth="1"/>
    <col min="2826" max="2829" width="9.140625" style="430"/>
    <col min="2830" max="2830" width="15.85546875" style="430" customWidth="1"/>
    <col min="2831" max="3072" width="9.140625" style="430"/>
    <col min="3073" max="3073" width="9.85546875" style="430" customWidth="1"/>
    <col min="3074" max="3074" width="8.28515625" style="430" customWidth="1"/>
    <col min="3075" max="3075" width="4" style="430" customWidth="1"/>
    <col min="3076" max="3076" width="3.28515625" style="430" customWidth="1"/>
    <col min="3077" max="3077" width="35.7109375" style="430" customWidth="1"/>
    <col min="3078" max="3078" width="8.140625" style="430" customWidth="1"/>
    <col min="3079" max="3079" width="8.42578125" style="430" customWidth="1"/>
    <col min="3080" max="3080" width="9" style="430" customWidth="1"/>
    <col min="3081" max="3081" width="14.140625" style="430" customWidth="1"/>
    <col min="3082" max="3085" width="9.140625" style="430"/>
    <col min="3086" max="3086" width="15.85546875" style="430" customWidth="1"/>
    <col min="3087" max="3328" width="9.140625" style="430"/>
    <col min="3329" max="3329" width="9.85546875" style="430" customWidth="1"/>
    <col min="3330" max="3330" width="8.28515625" style="430" customWidth="1"/>
    <col min="3331" max="3331" width="4" style="430" customWidth="1"/>
    <col min="3332" max="3332" width="3.28515625" style="430" customWidth="1"/>
    <col min="3333" max="3333" width="35.7109375" style="430" customWidth="1"/>
    <col min="3334" max="3334" width="8.140625" style="430" customWidth="1"/>
    <col min="3335" max="3335" width="8.42578125" style="430" customWidth="1"/>
    <col min="3336" max="3336" width="9" style="430" customWidth="1"/>
    <col min="3337" max="3337" width="14.140625" style="430" customWidth="1"/>
    <col min="3338" max="3341" width="9.140625" style="430"/>
    <col min="3342" max="3342" width="15.85546875" style="430" customWidth="1"/>
    <col min="3343" max="3584" width="9.140625" style="430"/>
    <col min="3585" max="3585" width="9.85546875" style="430" customWidth="1"/>
    <col min="3586" max="3586" width="8.28515625" style="430" customWidth="1"/>
    <col min="3587" max="3587" width="4" style="430" customWidth="1"/>
    <col min="3588" max="3588" width="3.28515625" style="430" customWidth="1"/>
    <col min="3589" max="3589" width="35.7109375" style="430" customWidth="1"/>
    <col min="3590" max="3590" width="8.140625" style="430" customWidth="1"/>
    <col min="3591" max="3591" width="8.42578125" style="430" customWidth="1"/>
    <col min="3592" max="3592" width="9" style="430" customWidth="1"/>
    <col min="3593" max="3593" width="14.140625" style="430" customWidth="1"/>
    <col min="3594" max="3597" width="9.140625" style="430"/>
    <col min="3598" max="3598" width="15.85546875" style="430" customWidth="1"/>
    <col min="3599" max="3840" width="9.140625" style="430"/>
    <col min="3841" max="3841" width="9.85546875" style="430" customWidth="1"/>
    <col min="3842" max="3842" width="8.28515625" style="430" customWidth="1"/>
    <col min="3843" max="3843" width="4" style="430" customWidth="1"/>
    <col min="3844" max="3844" width="3.28515625" style="430" customWidth="1"/>
    <col min="3845" max="3845" width="35.7109375" style="430" customWidth="1"/>
    <col min="3846" max="3846" width="8.140625" style="430" customWidth="1"/>
    <col min="3847" max="3847" width="8.42578125" style="430" customWidth="1"/>
    <col min="3848" max="3848" width="9" style="430" customWidth="1"/>
    <col min="3849" max="3849" width="14.140625" style="430" customWidth="1"/>
    <col min="3850" max="3853" width="9.140625" style="430"/>
    <col min="3854" max="3854" width="15.85546875" style="430" customWidth="1"/>
    <col min="3855" max="4096" width="9.140625" style="430"/>
    <col min="4097" max="4097" width="9.85546875" style="430" customWidth="1"/>
    <col min="4098" max="4098" width="8.28515625" style="430" customWidth="1"/>
    <col min="4099" max="4099" width="4" style="430" customWidth="1"/>
    <col min="4100" max="4100" width="3.28515625" style="430" customWidth="1"/>
    <col min="4101" max="4101" width="35.7109375" style="430" customWidth="1"/>
    <col min="4102" max="4102" width="8.140625" style="430" customWidth="1"/>
    <col min="4103" max="4103" width="8.42578125" style="430" customWidth="1"/>
    <col min="4104" max="4104" width="9" style="430" customWidth="1"/>
    <col min="4105" max="4105" width="14.140625" style="430" customWidth="1"/>
    <col min="4106" max="4109" width="9.140625" style="430"/>
    <col min="4110" max="4110" width="15.85546875" style="430" customWidth="1"/>
    <col min="4111" max="4352" width="9.140625" style="430"/>
    <col min="4353" max="4353" width="9.85546875" style="430" customWidth="1"/>
    <col min="4354" max="4354" width="8.28515625" style="430" customWidth="1"/>
    <col min="4355" max="4355" width="4" style="430" customWidth="1"/>
    <col min="4356" max="4356" width="3.28515625" style="430" customWidth="1"/>
    <col min="4357" max="4357" width="35.7109375" style="430" customWidth="1"/>
    <col min="4358" max="4358" width="8.140625" style="430" customWidth="1"/>
    <col min="4359" max="4359" width="8.42578125" style="430" customWidth="1"/>
    <col min="4360" max="4360" width="9" style="430" customWidth="1"/>
    <col min="4361" max="4361" width="14.140625" style="430" customWidth="1"/>
    <col min="4362" max="4365" width="9.140625" style="430"/>
    <col min="4366" max="4366" width="15.85546875" style="430" customWidth="1"/>
    <col min="4367" max="4608" width="9.140625" style="430"/>
    <col min="4609" max="4609" width="9.85546875" style="430" customWidth="1"/>
    <col min="4610" max="4610" width="8.28515625" style="430" customWidth="1"/>
    <col min="4611" max="4611" width="4" style="430" customWidth="1"/>
    <col min="4612" max="4612" width="3.28515625" style="430" customWidth="1"/>
    <col min="4613" max="4613" width="35.7109375" style="430" customWidth="1"/>
    <col min="4614" max="4614" width="8.140625" style="430" customWidth="1"/>
    <col min="4615" max="4615" width="8.42578125" style="430" customWidth="1"/>
    <col min="4616" max="4616" width="9" style="430" customWidth="1"/>
    <col min="4617" max="4617" width="14.140625" style="430" customWidth="1"/>
    <col min="4618" max="4621" width="9.140625" style="430"/>
    <col min="4622" max="4622" width="15.85546875" style="430" customWidth="1"/>
    <col min="4623" max="4864" width="9.140625" style="430"/>
    <col min="4865" max="4865" width="9.85546875" style="430" customWidth="1"/>
    <col min="4866" max="4866" width="8.28515625" style="430" customWidth="1"/>
    <col min="4867" max="4867" width="4" style="430" customWidth="1"/>
    <col min="4868" max="4868" width="3.28515625" style="430" customWidth="1"/>
    <col min="4869" max="4869" width="35.7109375" style="430" customWidth="1"/>
    <col min="4870" max="4870" width="8.140625" style="430" customWidth="1"/>
    <col min="4871" max="4871" width="8.42578125" style="430" customWidth="1"/>
    <col min="4872" max="4872" width="9" style="430" customWidth="1"/>
    <col min="4873" max="4873" width="14.140625" style="430" customWidth="1"/>
    <col min="4874" max="4877" width="9.140625" style="430"/>
    <col min="4878" max="4878" width="15.85546875" style="430" customWidth="1"/>
    <col min="4879" max="5120" width="9.140625" style="430"/>
    <col min="5121" max="5121" width="9.85546875" style="430" customWidth="1"/>
    <col min="5122" max="5122" width="8.28515625" style="430" customWidth="1"/>
    <col min="5123" max="5123" width="4" style="430" customWidth="1"/>
    <col min="5124" max="5124" width="3.28515625" style="430" customWidth="1"/>
    <col min="5125" max="5125" width="35.7109375" style="430" customWidth="1"/>
    <col min="5126" max="5126" width="8.140625" style="430" customWidth="1"/>
    <col min="5127" max="5127" width="8.42578125" style="430" customWidth="1"/>
    <col min="5128" max="5128" width="9" style="430" customWidth="1"/>
    <col min="5129" max="5129" width="14.140625" style="430" customWidth="1"/>
    <col min="5130" max="5133" width="9.140625" style="430"/>
    <col min="5134" max="5134" width="15.85546875" style="430" customWidth="1"/>
    <col min="5135" max="5376" width="9.140625" style="430"/>
    <col min="5377" max="5377" width="9.85546875" style="430" customWidth="1"/>
    <col min="5378" max="5378" width="8.28515625" style="430" customWidth="1"/>
    <col min="5379" max="5379" width="4" style="430" customWidth="1"/>
    <col min="5380" max="5380" width="3.28515625" style="430" customWidth="1"/>
    <col min="5381" max="5381" width="35.7109375" style="430" customWidth="1"/>
    <col min="5382" max="5382" width="8.140625" style="430" customWidth="1"/>
    <col min="5383" max="5383" width="8.42578125" style="430" customWidth="1"/>
    <col min="5384" max="5384" width="9" style="430" customWidth="1"/>
    <col min="5385" max="5385" width="14.140625" style="430" customWidth="1"/>
    <col min="5386" max="5389" width="9.140625" style="430"/>
    <col min="5390" max="5390" width="15.85546875" style="430" customWidth="1"/>
    <col min="5391" max="5632" width="9.140625" style="430"/>
    <col min="5633" max="5633" width="9.85546875" style="430" customWidth="1"/>
    <col min="5634" max="5634" width="8.28515625" style="430" customWidth="1"/>
    <col min="5635" max="5635" width="4" style="430" customWidth="1"/>
    <col min="5636" max="5636" width="3.28515625" style="430" customWidth="1"/>
    <col min="5637" max="5637" width="35.7109375" style="430" customWidth="1"/>
    <col min="5638" max="5638" width="8.140625" style="430" customWidth="1"/>
    <col min="5639" max="5639" width="8.42578125" style="430" customWidth="1"/>
    <col min="5640" max="5640" width="9" style="430" customWidth="1"/>
    <col min="5641" max="5641" width="14.140625" style="430" customWidth="1"/>
    <col min="5642" max="5645" width="9.140625" style="430"/>
    <col min="5646" max="5646" width="15.85546875" style="430" customWidth="1"/>
    <col min="5647" max="5888" width="9.140625" style="430"/>
    <col min="5889" max="5889" width="9.85546875" style="430" customWidth="1"/>
    <col min="5890" max="5890" width="8.28515625" style="430" customWidth="1"/>
    <col min="5891" max="5891" width="4" style="430" customWidth="1"/>
    <col min="5892" max="5892" width="3.28515625" style="430" customWidth="1"/>
    <col min="5893" max="5893" width="35.7109375" style="430" customWidth="1"/>
    <col min="5894" max="5894" width="8.140625" style="430" customWidth="1"/>
    <col min="5895" max="5895" width="8.42578125" style="430" customWidth="1"/>
    <col min="5896" max="5896" width="9" style="430" customWidth="1"/>
    <col min="5897" max="5897" width="14.140625" style="430" customWidth="1"/>
    <col min="5898" max="5901" width="9.140625" style="430"/>
    <col min="5902" max="5902" width="15.85546875" style="430" customWidth="1"/>
    <col min="5903" max="6144" width="9.140625" style="430"/>
    <col min="6145" max="6145" width="9.85546875" style="430" customWidth="1"/>
    <col min="6146" max="6146" width="8.28515625" style="430" customWidth="1"/>
    <col min="6147" max="6147" width="4" style="430" customWidth="1"/>
    <col min="6148" max="6148" width="3.28515625" style="430" customWidth="1"/>
    <col min="6149" max="6149" width="35.7109375" style="430" customWidth="1"/>
    <col min="6150" max="6150" width="8.140625" style="430" customWidth="1"/>
    <col min="6151" max="6151" width="8.42578125" style="430" customWidth="1"/>
    <col min="6152" max="6152" width="9" style="430" customWidth="1"/>
    <col min="6153" max="6153" width="14.140625" style="430" customWidth="1"/>
    <col min="6154" max="6157" width="9.140625" style="430"/>
    <col min="6158" max="6158" width="15.85546875" style="430" customWidth="1"/>
    <col min="6159" max="6400" width="9.140625" style="430"/>
    <col min="6401" max="6401" width="9.85546875" style="430" customWidth="1"/>
    <col min="6402" max="6402" width="8.28515625" style="430" customWidth="1"/>
    <col min="6403" max="6403" width="4" style="430" customWidth="1"/>
    <col min="6404" max="6404" width="3.28515625" style="430" customWidth="1"/>
    <col min="6405" max="6405" width="35.7109375" style="430" customWidth="1"/>
    <col min="6406" max="6406" width="8.140625" style="430" customWidth="1"/>
    <col min="6407" max="6407" width="8.42578125" style="430" customWidth="1"/>
    <col min="6408" max="6408" width="9" style="430" customWidth="1"/>
    <col min="6409" max="6409" width="14.140625" style="430" customWidth="1"/>
    <col min="6410" max="6413" width="9.140625" style="430"/>
    <col min="6414" max="6414" width="15.85546875" style="430" customWidth="1"/>
    <col min="6415" max="6656" width="9.140625" style="430"/>
    <col min="6657" max="6657" width="9.85546875" style="430" customWidth="1"/>
    <col min="6658" max="6658" width="8.28515625" style="430" customWidth="1"/>
    <col min="6659" max="6659" width="4" style="430" customWidth="1"/>
    <col min="6660" max="6660" width="3.28515625" style="430" customWidth="1"/>
    <col min="6661" max="6661" width="35.7109375" style="430" customWidth="1"/>
    <col min="6662" max="6662" width="8.140625" style="430" customWidth="1"/>
    <col min="6663" max="6663" width="8.42578125" style="430" customWidth="1"/>
    <col min="6664" max="6664" width="9" style="430" customWidth="1"/>
    <col min="6665" max="6665" width="14.140625" style="430" customWidth="1"/>
    <col min="6666" max="6669" width="9.140625" style="430"/>
    <col min="6670" max="6670" width="15.85546875" style="430" customWidth="1"/>
    <col min="6671" max="6912" width="9.140625" style="430"/>
    <col min="6913" max="6913" width="9.85546875" style="430" customWidth="1"/>
    <col min="6914" max="6914" width="8.28515625" style="430" customWidth="1"/>
    <col min="6915" max="6915" width="4" style="430" customWidth="1"/>
    <col min="6916" max="6916" width="3.28515625" style="430" customWidth="1"/>
    <col min="6917" max="6917" width="35.7109375" style="430" customWidth="1"/>
    <col min="6918" max="6918" width="8.140625" style="430" customWidth="1"/>
    <col min="6919" max="6919" width="8.42578125" style="430" customWidth="1"/>
    <col min="6920" max="6920" width="9" style="430" customWidth="1"/>
    <col min="6921" max="6921" width="14.140625" style="430" customWidth="1"/>
    <col min="6922" max="6925" width="9.140625" style="430"/>
    <col min="6926" max="6926" width="15.85546875" style="430" customWidth="1"/>
    <col min="6927" max="7168" width="9.140625" style="430"/>
    <col min="7169" max="7169" width="9.85546875" style="430" customWidth="1"/>
    <col min="7170" max="7170" width="8.28515625" style="430" customWidth="1"/>
    <col min="7171" max="7171" width="4" style="430" customWidth="1"/>
    <col min="7172" max="7172" width="3.28515625" style="430" customWidth="1"/>
    <col min="7173" max="7173" width="35.7109375" style="430" customWidth="1"/>
    <col min="7174" max="7174" width="8.140625" style="430" customWidth="1"/>
    <col min="7175" max="7175" width="8.42578125" style="430" customWidth="1"/>
    <col min="7176" max="7176" width="9" style="430" customWidth="1"/>
    <col min="7177" max="7177" width="14.140625" style="430" customWidth="1"/>
    <col min="7178" max="7181" width="9.140625" style="430"/>
    <col min="7182" max="7182" width="15.85546875" style="430" customWidth="1"/>
    <col min="7183" max="7424" width="9.140625" style="430"/>
    <col min="7425" max="7425" width="9.85546875" style="430" customWidth="1"/>
    <col min="7426" max="7426" width="8.28515625" style="430" customWidth="1"/>
    <col min="7427" max="7427" width="4" style="430" customWidth="1"/>
    <col min="7428" max="7428" width="3.28515625" style="430" customWidth="1"/>
    <col min="7429" max="7429" width="35.7109375" style="430" customWidth="1"/>
    <col min="7430" max="7430" width="8.140625" style="430" customWidth="1"/>
    <col min="7431" max="7431" width="8.42578125" style="430" customWidth="1"/>
    <col min="7432" max="7432" width="9" style="430" customWidth="1"/>
    <col min="7433" max="7433" width="14.140625" style="430" customWidth="1"/>
    <col min="7434" max="7437" width="9.140625" style="430"/>
    <col min="7438" max="7438" width="15.85546875" style="430" customWidth="1"/>
    <col min="7439" max="7680" width="9.140625" style="430"/>
    <col min="7681" max="7681" width="9.85546875" style="430" customWidth="1"/>
    <col min="7682" max="7682" width="8.28515625" style="430" customWidth="1"/>
    <col min="7683" max="7683" width="4" style="430" customWidth="1"/>
    <col min="7684" max="7684" width="3.28515625" style="430" customWidth="1"/>
    <col min="7685" max="7685" width="35.7109375" style="430" customWidth="1"/>
    <col min="7686" max="7686" width="8.140625" style="430" customWidth="1"/>
    <col min="7687" max="7687" width="8.42578125" style="430" customWidth="1"/>
    <col min="7688" max="7688" width="9" style="430" customWidth="1"/>
    <col min="7689" max="7689" width="14.140625" style="430" customWidth="1"/>
    <col min="7690" max="7693" width="9.140625" style="430"/>
    <col min="7694" max="7694" width="15.85546875" style="430" customWidth="1"/>
    <col min="7695" max="7936" width="9.140625" style="430"/>
    <col min="7937" max="7937" width="9.85546875" style="430" customWidth="1"/>
    <col min="7938" max="7938" width="8.28515625" style="430" customWidth="1"/>
    <col min="7939" max="7939" width="4" style="430" customWidth="1"/>
    <col min="7940" max="7940" width="3.28515625" style="430" customWidth="1"/>
    <col min="7941" max="7941" width="35.7109375" style="430" customWidth="1"/>
    <col min="7942" max="7942" width="8.140625" style="430" customWidth="1"/>
    <col min="7943" max="7943" width="8.42578125" style="430" customWidth="1"/>
    <col min="7944" max="7944" width="9" style="430" customWidth="1"/>
    <col min="7945" max="7945" width="14.140625" style="430" customWidth="1"/>
    <col min="7946" max="7949" width="9.140625" style="430"/>
    <col min="7950" max="7950" width="15.85546875" style="430" customWidth="1"/>
    <col min="7951" max="8192" width="9.140625" style="430"/>
    <col min="8193" max="8193" width="9.85546875" style="430" customWidth="1"/>
    <col min="8194" max="8194" width="8.28515625" style="430" customWidth="1"/>
    <col min="8195" max="8195" width="4" style="430" customWidth="1"/>
    <col min="8196" max="8196" width="3.28515625" style="430" customWidth="1"/>
    <col min="8197" max="8197" width="35.7109375" style="430" customWidth="1"/>
    <col min="8198" max="8198" width="8.140625" style="430" customWidth="1"/>
    <col min="8199" max="8199" width="8.42578125" style="430" customWidth="1"/>
    <col min="8200" max="8200" width="9" style="430" customWidth="1"/>
    <col min="8201" max="8201" width="14.140625" style="430" customWidth="1"/>
    <col min="8202" max="8205" width="9.140625" style="430"/>
    <col min="8206" max="8206" width="15.85546875" style="430" customWidth="1"/>
    <col min="8207" max="8448" width="9.140625" style="430"/>
    <col min="8449" max="8449" width="9.85546875" style="430" customWidth="1"/>
    <col min="8450" max="8450" width="8.28515625" style="430" customWidth="1"/>
    <col min="8451" max="8451" width="4" style="430" customWidth="1"/>
    <col min="8452" max="8452" width="3.28515625" style="430" customWidth="1"/>
    <col min="8453" max="8453" width="35.7109375" style="430" customWidth="1"/>
    <col min="8454" max="8454" width="8.140625" style="430" customWidth="1"/>
    <col min="8455" max="8455" width="8.42578125" style="430" customWidth="1"/>
    <col min="8456" max="8456" width="9" style="430" customWidth="1"/>
    <col min="8457" max="8457" width="14.140625" style="430" customWidth="1"/>
    <col min="8458" max="8461" width="9.140625" style="430"/>
    <col min="8462" max="8462" width="15.85546875" style="430" customWidth="1"/>
    <col min="8463" max="8704" width="9.140625" style="430"/>
    <col min="8705" max="8705" width="9.85546875" style="430" customWidth="1"/>
    <col min="8706" max="8706" width="8.28515625" style="430" customWidth="1"/>
    <col min="8707" max="8707" width="4" style="430" customWidth="1"/>
    <col min="8708" max="8708" width="3.28515625" style="430" customWidth="1"/>
    <col min="8709" max="8709" width="35.7109375" style="430" customWidth="1"/>
    <col min="8710" max="8710" width="8.140625" style="430" customWidth="1"/>
    <col min="8711" max="8711" width="8.42578125" style="430" customWidth="1"/>
    <col min="8712" max="8712" width="9" style="430" customWidth="1"/>
    <col min="8713" max="8713" width="14.140625" style="430" customWidth="1"/>
    <col min="8714" max="8717" width="9.140625" style="430"/>
    <col min="8718" max="8718" width="15.85546875" style="430" customWidth="1"/>
    <col min="8719" max="8960" width="9.140625" style="430"/>
    <col min="8961" max="8961" width="9.85546875" style="430" customWidth="1"/>
    <col min="8962" max="8962" width="8.28515625" style="430" customWidth="1"/>
    <col min="8963" max="8963" width="4" style="430" customWidth="1"/>
    <col min="8964" max="8964" width="3.28515625" style="430" customWidth="1"/>
    <col min="8965" max="8965" width="35.7109375" style="430" customWidth="1"/>
    <col min="8966" max="8966" width="8.140625" style="430" customWidth="1"/>
    <col min="8967" max="8967" width="8.42578125" style="430" customWidth="1"/>
    <col min="8968" max="8968" width="9" style="430" customWidth="1"/>
    <col min="8969" max="8969" width="14.140625" style="430" customWidth="1"/>
    <col min="8970" max="8973" width="9.140625" style="430"/>
    <col min="8974" max="8974" width="15.85546875" style="430" customWidth="1"/>
    <col min="8975" max="9216" width="9.140625" style="430"/>
    <col min="9217" max="9217" width="9.85546875" style="430" customWidth="1"/>
    <col min="9218" max="9218" width="8.28515625" style="430" customWidth="1"/>
    <col min="9219" max="9219" width="4" style="430" customWidth="1"/>
    <col min="9220" max="9220" width="3.28515625" style="430" customWidth="1"/>
    <col min="9221" max="9221" width="35.7109375" style="430" customWidth="1"/>
    <col min="9222" max="9222" width="8.140625" style="430" customWidth="1"/>
    <col min="9223" max="9223" width="8.42578125" style="430" customWidth="1"/>
    <col min="9224" max="9224" width="9" style="430" customWidth="1"/>
    <col min="9225" max="9225" width="14.140625" style="430" customWidth="1"/>
    <col min="9226" max="9229" width="9.140625" style="430"/>
    <col min="9230" max="9230" width="15.85546875" style="430" customWidth="1"/>
    <col min="9231" max="9472" width="9.140625" style="430"/>
    <col min="9473" max="9473" width="9.85546875" style="430" customWidth="1"/>
    <col min="9474" max="9474" width="8.28515625" style="430" customWidth="1"/>
    <col min="9475" max="9475" width="4" style="430" customWidth="1"/>
    <col min="9476" max="9476" width="3.28515625" style="430" customWidth="1"/>
    <col min="9477" max="9477" width="35.7109375" style="430" customWidth="1"/>
    <col min="9478" max="9478" width="8.140625" style="430" customWidth="1"/>
    <col min="9479" max="9479" width="8.42578125" style="430" customWidth="1"/>
    <col min="9480" max="9480" width="9" style="430" customWidth="1"/>
    <col min="9481" max="9481" width="14.140625" style="430" customWidth="1"/>
    <col min="9482" max="9485" width="9.140625" style="430"/>
    <col min="9486" max="9486" width="15.85546875" style="430" customWidth="1"/>
    <col min="9487" max="9728" width="9.140625" style="430"/>
    <col min="9729" max="9729" width="9.85546875" style="430" customWidth="1"/>
    <col min="9730" max="9730" width="8.28515625" style="430" customWidth="1"/>
    <col min="9731" max="9731" width="4" style="430" customWidth="1"/>
    <col min="9732" max="9732" width="3.28515625" style="430" customWidth="1"/>
    <col min="9733" max="9733" width="35.7109375" style="430" customWidth="1"/>
    <col min="9734" max="9734" width="8.140625" style="430" customWidth="1"/>
    <col min="9735" max="9735" width="8.42578125" style="430" customWidth="1"/>
    <col min="9736" max="9736" width="9" style="430" customWidth="1"/>
    <col min="9737" max="9737" width="14.140625" style="430" customWidth="1"/>
    <col min="9738" max="9741" width="9.140625" style="430"/>
    <col min="9742" max="9742" width="15.85546875" style="430" customWidth="1"/>
    <col min="9743" max="9984" width="9.140625" style="430"/>
    <col min="9985" max="9985" width="9.85546875" style="430" customWidth="1"/>
    <col min="9986" max="9986" width="8.28515625" style="430" customWidth="1"/>
    <col min="9987" max="9987" width="4" style="430" customWidth="1"/>
    <col min="9988" max="9988" width="3.28515625" style="430" customWidth="1"/>
    <col min="9989" max="9989" width="35.7109375" style="430" customWidth="1"/>
    <col min="9990" max="9990" width="8.140625" style="430" customWidth="1"/>
    <col min="9991" max="9991" width="8.42578125" style="430" customWidth="1"/>
    <col min="9992" max="9992" width="9" style="430" customWidth="1"/>
    <col min="9993" max="9993" width="14.140625" style="430" customWidth="1"/>
    <col min="9994" max="9997" width="9.140625" style="430"/>
    <col min="9998" max="9998" width="15.85546875" style="430" customWidth="1"/>
    <col min="9999" max="10240" width="9.140625" style="430"/>
    <col min="10241" max="10241" width="9.85546875" style="430" customWidth="1"/>
    <col min="10242" max="10242" width="8.28515625" style="430" customWidth="1"/>
    <col min="10243" max="10243" width="4" style="430" customWidth="1"/>
    <col min="10244" max="10244" width="3.28515625" style="430" customWidth="1"/>
    <col min="10245" max="10245" width="35.7109375" style="430" customWidth="1"/>
    <col min="10246" max="10246" width="8.140625" style="430" customWidth="1"/>
    <col min="10247" max="10247" width="8.42578125" style="430" customWidth="1"/>
    <col min="10248" max="10248" width="9" style="430" customWidth="1"/>
    <col min="10249" max="10249" width="14.140625" style="430" customWidth="1"/>
    <col min="10250" max="10253" width="9.140625" style="430"/>
    <col min="10254" max="10254" width="15.85546875" style="430" customWidth="1"/>
    <col min="10255" max="10496" width="9.140625" style="430"/>
    <col min="10497" max="10497" width="9.85546875" style="430" customWidth="1"/>
    <col min="10498" max="10498" width="8.28515625" style="430" customWidth="1"/>
    <col min="10499" max="10499" width="4" style="430" customWidth="1"/>
    <col min="10500" max="10500" width="3.28515625" style="430" customWidth="1"/>
    <col min="10501" max="10501" width="35.7109375" style="430" customWidth="1"/>
    <col min="10502" max="10502" width="8.140625" style="430" customWidth="1"/>
    <col min="10503" max="10503" width="8.42578125" style="430" customWidth="1"/>
    <col min="10504" max="10504" width="9" style="430" customWidth="1"/>
    <col min="10505" max="10505" width="14.140625" style="430" customWidth="1"/>
    <col min="10506" max="10509" width="9.140625" style="430"/>
    <col min="10510" max="10510" width="15.85546875" style="430" customWidth="1"/>
    <col min="10511" max="10752" width="9.140625" style="430"/>
    <col min="10753" max="10753" width="9.85546875" style="430" customWidth="1"/>
    <col min="10754" max="10754" width="8.28515625" style="430" customWidth="1"/>
    <col min="10755" max="10755" width="4" style="430" customWidth="1"/>
    <col min="10756" max="10756" width="3.28515625" style="430" customWidth="1"/>
    <col min="10757" max="10757" width="35.7109375" style="430" customWidth="1"/>
    <col min="10758" max="10758" width="8.140625" style="430" customWidth="1"/>
    <col min="10759" max="10759" width="8.42578125" style="430" customWidth="1"/>
    <col min="10760" max="10760" width="9" style="430" customWidth="1"/>
    <col min="10761" max="10761" width="14.140625" style="430" customWidth="1"/>
    <col min="10762" max="10765" width="9.140625" style="430"/>
    <col min="10766" max="10766" width="15.85546875" style="430" customWidth="1"/>
    <col min="10767" max="11008" width="9.140625" style="430"/>
    <col min="11009" max="11009" width="9.85546875" style="430" customWidth="1"/>
    <col min="11010" max="11010" width="8.28515625" style="430" customWidth="1"/>
    <col min="11011" max="11011" width="4" style="430" customWidth="1"/>
    <col min="11012" max="11012" width="3.28515625" style="430" customWidth="1"/>
    <col min="11013" max="11013" width="35.7109375" style="430" customWidth="1"/>
    <col min="11014" max="11014" width="8.140625" style="430" customWidth="1"/>
    <col min="11015" max="11015" width="8.42578125" style="430" customWidth="1"/>
    <col min="11016" max="11016" width="9" style="430" customWidth="1"/>
    <col min="11017" max="11017" width="14.140625" style="430" customWidth="1"/>
    <col min="11018" max="11021" width="9.140625" style="430"/>
    <col min="11022" max="11022" width="15.85546875" style="430" customWidth="1"/>
    <col min="11023" max="11264" width="9.140625" style="430"/>
    <col min="11265" max="11265" width="9.85546875" style="430" customWidth="1"/>
    <col min="11266" max="11266" width="8.28515625" style="430" customWidth="1"/>
    <col min="11267" max="11267" width="4" style="430" customWidth="1"/>
    <col min="11268" max="11268" width="3.28515625" style="430" customWidth="1"/>
    <col min="11269" max="11269" width="35.7109375" style="430" customWidth="1"/>
    <col min="11270" max="11270" width="8.140625" style="430" customWidth="1"/>
    <col min="11271" max="11271" width="8.42578125" style="430" customWidth="1"/>
    <col min="11272" max="11272" width="9" style="430" customWidth="1"/>
    <col min="11273" max="11273" width="14.140625" style="430" customWidth="1"/>
    <col min="11274" max="11277" width="9.140625" style="430"/>
    <col min="11278" max="11278" width="15.85546875" style="430" customWidth="1"/>
    <col min="11279" max="11520" width="9.140625" style="430"/>
    <col min="11521" max="11521" width="9.85546875" style="430" customWidth="1"/>
    <col min="11522" max="11522" width="8.28515625" style="430" customWidth="1"/>
    <col min="11523" max="11523" width="4" style="430" customWidth="1"/>
    <col min="11524" max="11524" width="3.28515625" style="430" customWidth="1"/>
    <col min="11525" max="11525" width="35.7109375" style="430" customWidth="1"/>
    <col min="11526" max="11526" width="8.140625" style="430" customWidth="1"/>
    <col min="11527" max="11527" width="8.42578125" style="430" customWidth="1"/>
    <col min="11528" max="11528" width="9" style="430" customWidth="1"/>
    <col min="11529" max="11529" width="14.140625" style="430" customWidth="1"/>
    <col min="11530" max="11533" width="9.140625" style="430"/>
    <col min="11534" max="11534" width="15.85546875" style="430" customWidth="1"/>
    <col min="11535" max="11776" width="9.140625" style="430"/>
    <col min="11777" max="11777" width="9.85546875" style="430" customWidth="1"/>
    <col min="11778" max="11778" width="8.28515625" style="430" customWidth="1"/>
    <col min="11779" max="11779" width="4" style="430" customWidth="1"/>
    <col min="11780" max="11780" width="3.28515625" style="430" customWidth="1"/>
    <col min="11781" max="11781" width="35.7109375" style="430" customWidth="1"/>
    <col min="11782" max="11782" width="8.140625" style="430" customWidth="1"/>
    <col min="11783" max="11783" width="8.42578125" style="430" customWidth="1"/>
    <col min="11784" max="11784" width="9" style="430" customWidth="1"/>
    <col min="11785" max="11785" width="14.140625" style="430" customWidth="1"/>
    <col min="11786" max="11789" width="9.140625" style="430"/>
    <col min="11790" max="11790" width="15.85546875" style="430" customWidth="1"/>
    <col min="11791" max="12032" width="9.140625" style="430"/>
    <col min="12033" max="12033" width="9.85546875" style="430" customWidth="1"/>
    <col min="12034" max="12034" width="8.28515625" style="430" customWidth="1"/>
    <col min="12035" max="12035" width="4" style="430" customWidth="1"/>
    <col min="12036" max="12036" width="3.28515625" style="430" customWidth="1"/>
    <col min="12037" max="12037" width="35.7109375" style="430" customWidth="1"/>
    <col min="12038" max="12038" width="8.140625" style="430" customWidth="1"/>
    <col min="12039" max="12039" width="8.42578125" style="430" customWidth="1"/>
    <col min="12040" max="12040" width="9" style="430" customWidth="1"/>
    <col min="12041" max="12041" width="14.140625" style="430" customWidth="1"/>
    <col min="12042" max="12045" width="9.140625" style="430"/>
    <col min="12046" max="12046" width="15.85546875" style="430" customWidth="1"/>
    <col min="12047" max="12288" width="9.140625" style="430"/>
    <col min="12289" max="12289" width="9.85546875" style="430" customWidth="1"/>
    <col min="12290" max="12290" width="8.28515625" style="430" customWidth="1"/>
    <col min="12291" max="12291" width="4" style="430" customWidth="1"/>
    <col min="12292" max="12292" width="3.28515625" style="430" customWidth="1"/>
    <col min="12293" max="12293" width="35.7109375" style="430" customWidth="1"/>
    <col min="12294" max="12294" width="8.140625" style="430" customWidth="1"/>
    <col min="12295" max="12295" width="8.42578125" style="430" customWidth="1"/>
    <col min="12296" max="12296" width="9" style="430" customWidth="1"/>
    <col min="12297" max="12297" width="14.140625" style="430" customWidth="1"/>
    <col min="12298" max="12301" width="9.140625" style="430"/>
    <col min="12302" max="12302" width="15.85546875" style="430" customWidth="1"/>
    <col min="12303" max="12544" width="9.140625" style="430"/>
    <col min="12545" max="12545" width="9.85546875" style="430" customWidth="1"/>
    <col min="12546" max="12546" width="8.28515625" style="430" customWidth="1"/>
    <col min="12547" max="12547" width="4" style="430" customWidth="1"/>
    <col min="12548" max="12548" width="3.28515625" style="430" customWidth="1"/>
    <col min="12549" max="12549" width="35.7109375" style="430" customWidth="1"/>
    <col min="12550" max="12550" width="8.140625" style="430" customWidth="1"/>
    <col min="12551" max="12551" width="8.42578125" style="430" customWidth="1"/>
    <col min="12552" max="12552" width="9" style="430" customWidth="1"/>
    <col min="12553" max="12553" width="14.140625" style="430" customWidth="1"/>
    <col min="12554" max="12557" width="9.140625" style="430"/>
    <col min="12558" max="12558" width="15.85546875" style="430" customWidth="1"/>
    <col min="12559" max="12800" width="9.140625" style="430"/>
    <col min="12801" max="12801" width="9.85546875" style="430" customWidth="1"/>
    <col min="12802" max="12802" width="8.28515625" style="430" customWidth="1"/>
    <col min="12803" max="12803" width="4" style="430" customWidth="1"/>
    <col min="12804" max="12804" width="3.28515625" style="430" customWidth="1"/>
    <col min="12805" max="12805" width="35.7109375" style="430" customWidth="1"/>
    <col min="12806" max="12806" width="8.140625" style="430" customWidth="1"/>
    <col min="12807" max="12807" width="8.42578125" style="430" customWidth="1"/>
    <col min="12808" max="12808" width="9" style="430" customWidth="1"/>
    <col min="12809" max="12809" width="14.140625" style="430" customWidth="1"/>
    <col min="12810" max="12813" width="9.140625" style="430"/>
    <col min="12814" max="12814" width="15.85546875" style="430" customWidth="1"/>
    <col min="12815" max="13056" width="9.140625" style="430"/>
    <col min="13057" max="13057" width="9.85546875" style="430" customWidth="1"/>
    <col min="13058" max="13058" width="8.28515625" style="430" customWidth="1"/>
    <col min="13059" max="13059" width="4" style="430" customWidth="1"/>
    <col min="13060" max="13060" width="3.28515625" style="430" customWidth="1"/>
    <col min="13061" max="13061" width="35.7109375" style="430" customWidth="1"/>
    <col min="13062" max="13062" width="8.140625" style="430" customWidth="1"/>
    <col min="13063" max="13063" width="8.42578125" style="430" customWidth="1"/>
    <col min="13064" max="13064" width="9" style="430" customWidth="1"/>
    <col min="13065" max="13065" width="14.140625" style="430" customWidth="1"/>
    <col min="13066" max="13069" width="9.140625" style="430"/>
    <col min="13070" max="13070" width="15.85546875" style="430" customWidth="1"/>
    <col min="13071" max="13312" width="9.140625" style="430"/>
    <col min="13313" max="13313" width="9.85546875" style="430" customWidth="1"/>
    <col min="13314" max="13314" width="8.28515625" style="430" customWidth="1"/>
    <col min="13315" max="13315" width="4" style="430" customWidth="1"/>
    <col min="13316" max="13316" width="3.28515625" style="430" customWidth="1"/>
    <col min="13317" max="13317" width="35.7109375" style="430" customWidth="1"/>
    <col min="13318" max="13318" width="8.140625" style="430" customWidth="1"/>
    <col min="13319" max="13319" width="8.42578125" style="430" customWidth="1"/>
    <col min="13320" max="13320" width="9" style="430" customWidth="1"/>
    <col min="13321" max="13321" width="14.140625" style="430" customWidth="1"/>
    <col min="13322" max="13325" width="9.140625" style="430"/>
    <col min="13326" max="13326" width="15.85546875" style="430" customWidth="1"/>
    <col min="13327" max="13568" width="9.140625" style="430"/>
    <col min="13569" max="13569" width="9.85546875" style="430" customWidth="1"/>
    <col min="13570" max="13570" width="8.28515625" style="430" customWidth="1"/>
    <col min="13571" max="13571" width="4" style="430" customWidth="1"/>
    <col min="13572" max="13572" width="3.28515625" style="430" customWidth="1"/>
    <col min="13573" max="13573" width="35.7109375" style="430" customWidth="1"/>
    <col min="13574" max="13574" width="8.140625" style="430" customWidth="1"/>
    <col min="13575" max="13575" width="8.42578125" style="430" customWidth="1"/>
    <col min="13576" max="13576" width="9" style="430" customWidth="1"/>
    <col min="13577" max="13577" width="14.140625" style="430" customWidth="1"/>
    <col min="13578" max="13581" width="9.140625" style="430"/>
    <col min="13582" max="13582" width="15.85546875" style="430" customWidth="1"/>
    <col min="13583" max="13824" width="9.140625" style="430"/>
    <col min="13825" max="13825" width="9.85546875" style="430" customWidth="1"/>
    <col min="13826" max="13826" width="8.28515625" style="430" customWidth="1"/>
    <col min="13827" max="13827" width="4" style="430" customWidth="1"/>
    <col min="13828" max="13828" width="3.28515625" style="430" customWidth="1"/>
    <col min="13829" max="13829" width="35.7109375" style="430" customWidth="1"/>
    <col min="13830" max="13830" width="8.140625" style="430" customWidth="1"/>
    <col min="13831" max="13831" width="8.42578125" style="430" customWidth="1"/>
    <col min="13832" max="13832" width="9" style="430" customWidth="1"/>
    <col min="13833" max="13833" width="14.140625" style="430" customWidth="1"/>
    <col min="13834" max="13837" width="9.140625" style="430"/>
    <col min="13838" max="13838" width="15.85546875" style="430" customWidth="1"/>
    <col min="13839" max="14080" width="9.140625" style="430"/>
    <col min="14081" max="14081" width="9.85546875" style="430" customWidth="1"/>
    <col min="14082" max="14082" width="8.28515625" style="430" customWidth="1"/>
    <col min="14083" max="14083" width="4" style="430" customWidth="1"/>
    <col min="14084" max="14084" width="3.28515625" style="430" customWidth="1"/>
    <col min="14085" max="14085" width="35.7109375" style="430" customWidth="1"/>
    <col min="14086" max="14086" width="8.140625" style="430" customWidth="1"/>
    <col min="14087" max="14087" width="8.42578125" style="430" customWidth="1"/>
    <col min="14088" max="14088" width="9" style="430" customWidth="1"/>
    <col min="14089" max="14089" width="14.140625" style="430" customWidth="1"/>
    <col min="14090" max="14093" width="9.140625" style="430"/>
    <col min="14094" max="14094" width="15.85546875" style="430" customWidth="1"/>
    <col min="14095" max="14336" width="9.140625" style="430"/>
    <col min="14337" max="14337" width="9.85546875" style="430" customWidth="1"/>
    <col min="14338" max="14338" width="8.28515625" style="430" customWidth="1"/>
    <col min="14339" max="14339" width="4" style="430" customWidth="1"/>
    <col min="14340" max="14340" width="3.28515625" style="430" customWidth="1"/>
    <col min="14341" max="14341" width="35.7109375" style="430" customWidth="1"/>
    <col min="14342" max="14342" width="8.140625" style="430" customWidth="1"/>
    <col min="14343" max="14343" width="8.42578125" style="430" customWidth="1"/>
    <col min="14344" max="14344" width="9" style="430" customWidth="1"/>
    <col min="14345" max="14345" width="14.140625" style="430" customWidth="1"/>
    <col min="14346" max="14349" width="9.140625" style="430"/>
    <col min="14350" max="14350" width="15.85546875" style="430" customWidth="1"/>
    <col min="14351" max="14592" width="9.140625" style="430"/>
    <col min="14593" max="14593" width="9.85546875" style="430" customWidth="1"/>
    <col min="14594" max="14594" width="8.28515625" style="430" customWidth="1"/>
    <col min="14595" max="14595" width="4" style="430" customWidth="1"/>
    <col min="14596" max="14596" width="3.28515625" style="430" customWidth="1"/>
    <col min="14597" max="14597" width="35.7109375" style="430" customWidth="1"/>
    <col min="14598" max="14598" width="8.140625" style="430" customWidth="1"/>
    <col min="14599" max="14599" width="8.42578125" style="430" customWidth="1"/>
    <col min="14600" max="14600" width="9" style="430" customWidth="1"/>
    <col min="14601" max="14601" width="14.140625" style="430" customWidth="1"/>
    <col min="14602" max="14605" width="9.140625" style="430"/>
    <col min="14606" max="14606" width="15.85546875" style="430" customWidth="1"/>
    <col min="14607" max="14848" width="9.140625" style="430"/>
    <col min="14849" max="14849" width="9.85546875" style="430" customWidth="1"/>
    <col min="14850" max="14850" width="8.28515625" style="430" customWidth="1"/>
    <col min="14851" max="14851" width="4" style="430" customWidth="1"/>
    <col min="14852" max="14852" width="3.28515625" style="430" customWidth="1"/>
    <col min="14853" max="14853" width="35.7109375" style="430" customWidth="1"/>
    <col min="14854" max="14854" width="8.140625" style="430" customWidth="1"/>
    <col min="14855" max="14855" width="8.42578125" style="430" customWidth="1"/>
    <col min="14856" max="14856" width="9" style="430" customWidth="1"/>
    <col min="14857" max="14857" width="14.140625" style="430" customWidth="1"/>
    <col min="14858" max="14861" width="9.140625" style="430"/>
    <col min="14862" max="14862" width="15.85546875" style="430" customWidth="1"/>
    <col min="14863" max="15104" width="9.140625" style="430"/>
    <col min="15105" max="15105" width="9.85546875" style="430" customWidth="1"/>
    <col min="15106" max="15106" width="8.28515625" style="430" customWidth="1"/>
    <col min="15107" max="15107" width="4" style="430" customWidth="1"/>
    <col min="15108" max="15108" width="3.28515625" style="430" customWidth="1"/>
    <col min="15109" max="15109" width="35.7109375" style="430" customWidth="1"/>
    <col min="15110" max="15110" width="8.140625" style="430" customWidth="1"/>
    <col min="15111" max="15111" width="8.42578125" style="430" customWidth="1"/>
    <col min="15112" max="15112" width="9" style="430" customWidth="1"/>
    <col min="15113" max="15113" width="14.140625" style="430" customWidth="1"/>
    <col min="15114" max="15117" width="9.140625" style="430"/>
    <col min="15118" max="15118" width="15.85546875" style="430" customWidth="1"/>
    <col min="15119" max="15360" width="9.140625" style="430"/>
    <col min="15361" max="15361" width="9.85546875" style="430" customWidth="1"/>
    <col min="15362" max="15362" width="8.28515625" style="430" customWidth="1"/>
    <col min="15363" max="15363" width="4" style="430" customWidth="1"/>
    <col min="15364" max="15364" width="3.28515625" style="430" customWidth="1"/>
    <col min="15365" max="15365" width="35.7109375" style="430" customWidth="1"/>
    <col min="15366" max="15366" width="8.140625" style="430" customWidth="1"/>
    <col min="15367" max="15367" width="8.42578125" style="430" customWidth="1"/>
    <col min="15368" max="15368" width="9" style="430" customWidth="1"/>
    <col min="15369" max="15369" width="14.140625" style="430" customWidth="1"/>
    <col min="15370" max="15373" width="9.140625" style="430"/>
    <col min="15374" max="15374" width="15.85546875" style="430" customWidth="1"/>
    <col min="15375" max="15616" width="9.140625" style="430"/>
    <col min="15617" max="15617" width="9.85546875" style="430" customWidth="1"/>
    <col min="15618" max="15618" width="8.28515625" style="430" customWidth="1"/>
    <col min="15619" max="15619" width="4" style="430" customWidth="1"/>
    <col min="15620" max="15620" width="3.28515625" style="430" customWidth="1"/>
    <col min="15621" max="15621" width="35.7109375" style="430" customWidth="1"/>
    <col min="15622" max="15622" width="8.140625" style="430" customWidth="1"/>
    <col min="15623" max="15623" width="8.42578125" style="430" customWidth="1"/>
    <col min="15624" max="15624" width="9" style="430" customWidth="1"/>
    <col min="15625" max="15625" width="14.140625" style="430" customWidth="1"/>
    <col min="15626" max="15629" width="9.140625" style="430"/>
    <col min="15630" max="15630" width="15.85546875" style="430" customWidth="1"/>
    <col min="15631" max="15872" width="9.140625" style="430"/>
    <col min="15873" max="15873" width="9.85546875" style="430" customWidth="1"/>
    <col min="15874" max="15874" width="8.28515625" style="430" customWidth="1"/>
    <col min="15875" max="15875" width="4" style="430" customWidth="1"/>
    <col min="15876" max="15876" width="3.28515625" style="430" customWidth="1"/>
    <col min="15877" max="15877" width="35.7109375" style="430" customWidth="1"/>
    <col min="15878" max="15878" width="8.140625" style="430" customWidth="1"/>
    <col min="15879" max="15879" width="8.42578125" style="430" customWidth="1"/>
    <col min="15880" max="15880" width="9" style="430" customWidth="1"/>
    <col min="15881" max="15881" width="14.140625" style="430" customWidth="1"/>
    <col min="15882" max="15885" width="9.140625" style="430"/>
    <col min="15886" max="15886" width="15.85546875" style="430" customWidth="1"/>
    <col min="15887" max="16128" width="9.140625" style="430"/>
    <col min="16129" max="16129" width="9.85546875" style="430" customWidth="1"/>
    <col min="16130" max="16130" width="8.28515625" style="430" customWidth="1"/>
    <col min="16131" max="16131" width="4" style="430" customWidth="1"/>
    <col min="16132" max="16132" width="3.28515625" style="430" customWidth="1"/>
    <col min="16133" max="16133" width="35.7109375" style="430" customWidth="1"/>
    <col min="16134" max="16134" width="8.140625" style="430" customWidth="1"/>
    <col min="16135" max="16135" width="8.42578125" style="430" customWidth="1"/>
    <col min="16136" max="16136" width="9" style="430" customWidth="1"/>
    <col min="16137" max="16137" width="14.140625" style="430" customWidth="1"/>
    <col min="16138" max="16141" width="9.140625" style="430"/>
    <col min="16142" max="16142" width="15.85546875" style="430" customWidth="1"/>
    <col min="16143" max="16384" width="9.140625" style="430"/>
  </cols>
  <sheetData>
    <row r="1" spans="1:20">
      <c r="A1" s="186"/>
      <c r="B1" s="186"/>
      <c r="C1" s="186"/>
      <c r="D1" s="186"/>
      <c r="E1" s="186"/>
      <c r="F1" s="185"/>
      <c r="G1" s="515"/>
      <c r="H1" s="446"/>
      <c r="I1" s="91" t="s">
        <v>439</v>
      </c>
    </row>
    <row r="2" spans="1:20">
      <c r="A2" s="447"/>
      <c r="B2" s="447"/>
      <c r="C2" s="447"/>
      <c r="D2" s="447"/>
      <c r="E2" s="447"/>
      <c r="F2" s="448"/>
      <c r="G2" s="515"/>
      <c r="H2" s="446"/>
      <c r="I2" s="449"/>
    </row>
    <row r="3" spans="1:20">
      <c r="A3" s="450" t="s">
        <v>17</v>
      </c>
      <c r="B3" s="450"/>
      <c r="C3" s="451"/>
      <c r="D3" s="451"/>
      <c r="E3" s="451"/>
      <c r="F3" s="452"/>
      <c r="G3" s="516"/>
      <c r="H3" s="453"/>
      <c r="I3" s="454"/>
    </row>
    <row r="4" spans="1:20">
      <c r="A4" s="455" t="s">
        <v>18</v>
      </c>
      <c r="B4" s="455" t="s">
        <v>19</v>
      </c>
      <c r="C4" s="456"/>
      <c r="D4" s="456"/>
      <c r="E4" s="456" t="s">
        <v>20</v>
      </c>
      <c r="F4" s="457" t="s">
        <v>21</v>
      </c>
      <c r="G4" s="458" t="s">
        <v>22</v>
      </c>
      <c r="H4" s="459" t="s">
        <v>23</v>
      </c>
      <c r="I4" s="460" t="s">
        <v>24</v>
      </c>
    </row>
    <row r="5" spans="1:20">
      <c r="A5" s="461" t="s">
        <v>25</v>
      </c>
      <c r="B5" s="461" t="s">
        <v>26</v>
      </c>
      <c r="C5" s="462"/>
      <c r="D5" s="462"/>
      <c r="E5" s="462"/>
      <c r="F5" s="463"/>
      <c r="G5" s="464" t="s">
        <v>27</v>
      </c>
      <c r="H5" s="465"/>
      <c r="I5" s="466"/>
    </row>
    <row r="6" spans="1:20">
      <c r="A6" s="467"/>
      <c r="B6" s="467"/>
      <c r="C6" s="468"/>
      <c r="D6" s="469"/>
      <c r="E6" s="469"/>
      <c r="F6" s="470"/>
      <c r="G6" s="517"/>
      <c r="H6" s="471"/>
      <c r="I6" s="472"/>
      <c r="J6" s="433"/>
    </row>
    <row r="7" spans="1:20">
      <c r="A7" s="214" t="s">
        <v>28</v>
      </c>
      <c r="B7" s="216" t="s">
        <v>429</v>
      </c>
      <c r="C7" s="21" t="s">
        <v>430</v>
      </c>
      <c r="D7" s="21"/>
      <c r="E7" s="186"/>
      <c r="F7" s="220"/>
      <c r="G7" s="458"/>
      <c r="H7" s="428"/>
      <c r="I7" s="429"/>
    </row>
    <row r="8" spans="1:20">
      <c r="A8" s="214" t="s">
        <v>431</v>
      </c>
      <c r="B8" s="214"/>
      <c r="C8" s="186"/>
      <c r="D8" s="186"/>
      <c r="E8" s="186"/>
      <c r="F8" s="220"/>
      <c r="G8" s="525"/>
      <c r="H8" s="428"/>
      <c r="I8" s="429"/>
    </row>
    <row r="9" spans="1:20">
      <c r="A9" s="214"/>
      <c r="B9" s="214"/>
      <c r="C9" s="431" t="s">
        <v>432</v>
      </c>
      <c r="D9" s="186"/>
      <c r="E9" s="186"/>
      <c r="F9" s="215"/>
      <c r="G9" s="526"/>
      <c r="H9" s="432"/>
      <c r="I9" s="192" t="s">
        <v>65</v>
      </c>
    </row>
    <row r="10" spans="1:20">
      <c r="A10" s="214"/>
      <c r="B10" s="214"/>
      <c r="C10" s="186"/>
      <c r="D10" s="186"/>
      <c r="E10" s="186"/>
      <c r="F10" s="215"/>
      <c r="G10" s="526"/>
      <c r="H10" s="432"/>
      <c r="I10" s="192" t="s">
        <v>65</v>
      </c>
      <c r="K10" s="433"/>
      <c r="L10" s="433"/>
      <c r="M10" s="433"/>
      <c r="N10" s="433"/>
      <c r="O10" s="433"/>
      <c r="P10" s="433"/>
      <c r="Q10" s="433"/>
      <c r="R10" s="433"/>
      <c r="S10" s="433"/>
      <c r="T10" s="433"/>
    </row>
    <row r="11" spans="1:20">
      <c r="A11" s="434" t="s">
        <v>433</v>
      </c>
      <c r="B11" s="216" t="s">
        <v>434</v>
      </c>
      <c r="C11" s="213" t="s">
        <v>435</v>
      </c>
      <c r="D11" s="186"/>
      <c r="E11" s="186"/>
      <c r="F11" s="215"/>
      <c r="G11" s="195"/>
      <c r="H11" s="432"/>
      <c r="I11" s="435"/>
      <c r="K11" s="433"/>
      <c r="L11" s="433"/>
      <c r="M11" s="433"/>
      <c r="N11" s="433"/>
      <c r="O11" s="433"/>
      <c r="P11" s="433"/>
      <c r="Q11" s="433"/>
      <c r="R11" s="433"/>
      <c r="S11" s="433"/>
      <c r="T11" s="433"/>
    </row>
    <row r="12" spans="1:20" ht="15">
      <c r="A12" s="214"/>
      <c r="B12" s="214"/>
      <c r="C12" s="186"/>
      <c r="D12" s="186"/>
      <c r="E12" s="186"/>
      <c r="F12" s="436"/>
      <c r="G12" s="195"/>
      <c r="H12" s="432"/>
      <c r="I12" s="435"/>
      <c r="K12" s="437"/>
      <c r="L12" s="382"/>
      <c r="M12" s="382"/>
      <c r="N12" s="382"/>
      <c r="O12" s="382"/>
      <c r="P12" s="382"/>
      <c r="Q12" s="382"/>
      <c r="R12" s="382"/>
      <c r="S12" s="433"/>
      <c r="T12" s="433"/>
    </row>
    <row r="13" spans="1:20" ht="15">
      <c r="A13" s="214"/>
      <c r="B13" s="214"/>
      <c r="C13" s="186" t="s">
        <v>116</v>
      </c>
      <c r="D13" s="186" t="s">
        <v>436</v>
      </c>
      <c r="E13" s="186"/>
      <c r="F13" s="215"/>
      <c r="G13" s="195"/>
      <c r="H13" s="432"/>
      <c r="I13" s="192"/>
      <c r="K13" s="437"/>
      <c r="L13" s="438"/>
      <c r="M13" s="437"/>
      <c r="N13" s="437"/>
      <c r="O13" s="437"/>
      <c r="P13" s="437"/>
      <c r="Q13" s="437"/>
      <c r="R13" s="437"/>
      <c r="S13" s="433"/>
      <c r="T13" s="433"/>
    </row>
    <row r="14" spans="1:20" ht="12.6" customHeight="1">
      <c r="A14" s="434"/>
      <c r="B14" s="439"/>
      <c r="C14" s="440"/>
      <c r="D14" s="440"/>
      <c r="E14" s="440"/>
      <c r="F14" s="441"/>
      <c r="G14" s="527"/>
      <c r="H14" s="432"/>
      <c r="I14" s="196"/>
      <c r="K14" s="442"/>
      <c r="L14" s="382"/>
      <c r="M14" s="382"/>
      <c r="N14" s="382"/>
      <c r="O14" s="382"/>
      <c r="P14" s="382"/>
      <c r="Q14" s="382"/>
      <c r="R14" s="382"/>
      <c r="S14" s="433"/>
      <c r="T14" s="433"/>
    </row>
    <row r="15" spans="1:20" ht="26.25">
      <c r="A15" s="214"/>
      <c r="B15" s="214"/>
      <c r="C15" s="186"/>
      <c r="D15" s="186" t="s">
        <v>116</v>
      </c>
      <c r="E15" s="514" t="s">
        <v>437</v>
      </c>
      <c r="F15" s="436" t="s">
        <v>438</v>
      </c>
      <c r="G15" s="528">
        <v>20</v>
      </c>
      <c r="H15" s="33"/>
      <c r="I15" s="445"/>
      <c r="K15" s="442"/>
      <c r="L15" s="382"/>
      <c r="M15" s="382"/>
      <c r="N15" s="382"/>
      <c r="O15" s="382"/>
      <c r="P15" s="382"/>
      <c r="Q15" s="382"/>
      <c r="R15" s="382"/>
      <c r="S15" s="433"/>
      <c r="T15" s="433"/>
    </row>
    <row r="16" spans="1:20">
      <c r="A16" s="214"/>
      <c r="B16" s="214"/>
      <c r="C16" s="186"/>
      <c r="D16" s="186"/>
      <c r="E16" s="186"/>
      <c r="F16" s="473"/>
      <c r="G16" s="474"/>
      <c r="H16" s="445"/>
      <c r="I16" s="445"/>
      <c r="K16" s="433"/>
      <c r="L16" s="433"/>
      <c r="M16" s="433"/>
      <c r="N16" s="433"/>
      <c r="O16" s="433"/>
      <c r="P16" s="433"/>
      <c r="Q16" s="433"/>
      <c r="R16" s="433"/>
      <c r="S16" s="433"/>
      <c r="T16" s="433"/>
    </row>
    <row r="17" spans="1:20">
      <c r="A17" s="476" t="s">
        <v>440</v>
      </c>
      <c r="B17" s="214"/>
      <c r="C17" s="477" t="s">
        <v>441</v>
      </c>
      <c r="D17" s="186"/>
      <c r="E17" s="186"/>
      <c r="F17" s="215"/>
      <c r="G17" s="195"/>
      <c r="H17" s="432"/>
      <c r="I17" s="192"/>
      <c r="K17" s="433"/>
      <c r="L17" s="433"/>
      <c r="M17" s="433"/>
      <c r="N17" s="433"/>
      <c r="O17" s="433"/>
      <c r="P17" s="433"/>
      <c r="Q17" s="433"/>
      <c r="R17" s="433"/>
      <c r="S17" s="433"/>
      <c r="T17" s="433"/>
    </row>
    <row r="18" spans="1:20" ht="15">
      <c r="A18" s="214"/>
      <c r="B18" s="214"/>
      <c r="C18" s="186"/>
      <c r="D18" s="186"/>
      <c r="E18" s="186"/>
      <c r="F18" s="215"/>
      <c r="G18" s="195"/>
      <c r="H18" s="432"/>
      <c r="I18" s="192"/>
      <c r="K18" s="437"/>
      <c r="L18" s="382"/>
      <c r="M18" s="382"/>
      <c r="N18" s="382"/>
      <c r="O18" s="382"/>
      <c r="P18" s="382"/>
      <c r="Q18" s="382"/>
      <c r="R18" s="382"/>
      <c r="S18" s="433"/>
      <c r="T18" s="433"/>
    </row>
    <row r="19" spans="1:20">
      <c r="A19" s="214" t="s">
        <v>120</v>
      </c>
      <c r="B19" s="479">
        <v>170.07</v>
      </c>
      <c r="C19" s="213" t="s">
        <v>442</v>
      </c>
      <c r="D19" s="186"/>
      <c r="E19" s="186"/>
      <c r="F19" s="215"/>
      <c r="G19" s="76"/>
      <c r="H19" s="33"/>
      <c r="I19" s="89"/>
      <c r="K19" s="433"/>
      <c r="L19" s="433"/>
      <c r="M19" s="433"/>
      <c r="N19" s="433"/>
      <c r="O19" s="433"/>
      <c r="P19" s="433"/>
      <c r="Q19" s="433"/>
      <c r="R19" s="433"/>
      <c r="S19" s="433"/>
      <c r="T19" s="433"/>
    </row>
    <row r="20" spans="1:20">
      <c r="A20" s="214"/>
      <c r="B20" s="214"/>
      <c r="C20" s="213" t="s">
        <v>443</v>
      </c>
      <c r="D20" s="186"/>
      <c r="E20" s="186"/>
      <c r="F20" s="215"/>
      <c r="G20" s="76"/>
      <c r="H20" s="33"/>
      <c r="I20" s="89"/>
      <c r="K20" s="433"/>
      <c r="L20" s="433"/>
      <c r="M20" s="433"/>
      <c r="N20" s="433"/>
      <c r="O20" s="433"/>
      <c r="P20" s="433"/>
      <c r="Q20" s="433"/>
      <c r="R20" s="433"/>
      <c r="S20" s="433"/>
      <c r="T20" s="433"/>
    </row>
    <row r="21" spans="1:20">
      <c r="A21" s="214"/>
      <c r="B21" s="214"/>
      <c r="C21" s="213"/>
      <c r="D21" s="186"/>
      <c r="E21" s="186"/>
      <c r="F21" s="215"/>
      <c r="G21" s="76"/>
      <c r="H21" s="33"/>
      <c r="I21" s="89"/>
      <c r="K21" s="433"/>
      <c r="L21" s="433"/>
      <c r="M21" s="433"/>
      <c r="N21" s="433"/>
      <c r="O21" s="433"/>
      <c r="P21" s="433"/>
      <c r="Q21" s="433"/>
      <c r="R21" s="433"/>
      <c r="S21" s="433"/>
      <c r="T21" s="433"/>
    </row>
    <row r="22" spans="1:20">
      <c r="A22" s="214"/>
      <c r="B22" s="214"/>
      <c r="C22" s="186" t="s">
        <v>444</v>
      </c>
      <c r="D22" s="186" t="s">
        <v>445</v>
      </c>
      <c r="E22" s="186"/>
      <c r="F22" s="215" t="s">
        <v>47</v>
      </c>
      <c r="G22" s="529">
        <v>20</v>
      </c>
      <c r="H22" s="33"/>
      <c r="I22" s="390"/>
    </row>
    <row r="23" spans="1:20">
      <c r="A23" s="480"/>
      <c r="B23" s="480"/>
      <c r="F23" s="480"/>
      <c r="G23" s="530"/>
      <c r="H23" s="480"/>
      <c r="I23" s="480"/>
    </row>
    <row r="24" spans="1:20">
      <c r="A24" s="214" t="s">
        <v>351</v>
      </c>
      <c r="B24" s="214"/>
      <c r="C24" s="431" t="s">
        <v>446</v>
      </c>
      <c r="D24" s="186"/>
      <c r="E24" s="186"/>
      <c r="F24" s="215"/>
      <c r="G24" s="195"/>
      <c r="H24" s="432"/>
      <c r="I24" s="192"/>
    </row>
    <row r="25" spans="1:20">
      <c r="A25" s="214"/>
      <c r="B25" s="214"/>
      <c r="C25" s="186"/>
      <c r="D25" s="186"/>
      <c r="E25" s="186"/>
      <c r="F25" s="215"/>
      <c r="G25" s="195"/>
      <c r="H25" s="432"/>
      <c r="I25" s="192"/>
    </row>
    <row r="26" spans="1:20">
      <c r="A26" s="214" t="s">
        <v>447</v>
      </c>
      <c r="B26" s="216" t="s">
        <v>448</v>
      </c>
      <c r="C26" s="213" t="s">
        <v>119</v>
      </c>
      <c r="D26" s="213" t="s">
        <v>458</v>
      </c>
      <c r="E26" s="186"/>
      <c r="F26" s="215"/>
      <c r="G26" s="195"/>
      <c r="H26" s="432"/>
      <c r="I26" s="192"/>
    </row>
    <row r="27" spans="1:20">
      <c r="A27" s="214"/>
      <c r="B27" s="214"/>
      <c r="C27" s="186"/>
      <c r="D27" s="478"/>
      <c r="E27" s="186"/>
      <c r="F27" s="215"/>
      <c r="G27" s="195"/>
      <c r="H27" s="432"/>
      <c r="I27" s="192"/>
    </row>
    <row r="28" spans="1:20">
      <c r="A28" s="214"/>
      <c r="B28" s="214"/>
      <c r="C28" s="186"/>
      <c r="D28" s="475" t="s">
        <v>116</v>
      </c>
      <c r="E28" s="186" t="s">
        <v>449</v>
      </c>
      <c r="F28" s="444" t="s">
        <v>37</v>
      </c>
      <c r="G28" s="531">
        <v>5</v>
      </c>
      <c r="H28" s="445"/>
      <c r="I28" s="445"/>
    </row>
    <row r="29" spans="1:20">
      <c r="A29" s="480"/>
      <c r="B29" s="480"/>
      <c r="E29" s="186"/>
      <c r="F29" s="480"/>
      <c r="G29" s="530"/>
      <c r="H29" s="480"/>
      <c r="I29" s="480"/>
    </row>
    <row r="30" spans="1:20">
      <c r="A30" s="480"/>
      <c r="B30" s="216" t="s">
        <v>450</v>
      </c>
      <c r="C30" s="213" t="s">
        <v>451</v>
      </c>
      <c r="D30" s="186"/>
      <c r="E30" s="186"/>
      <c r="F30" s="215"/>
      <c r="G30" s="179"/>
      <c r="H30" s="33"/>
      <c r="I30" s="481"/>
    </row>
    <row r="31" spans="1:20">
      <c r="A31" s="480"/>
      <c r="B31" s="214"/>
      <c r="C31" s="186"/>
      <c r="D31" s="186"/>
      <c r="E31" s="186"/>
      <c r="F31" s="215"/>
      <c r="G31" s="179"/>
      <c r="H31" s="33"/>
      <c r="I31" s="481"/>
    </row>
    <row r="32" spans="1:20">
      <c r="A32" s="480"/>
      <c r="B32" s="214"/>
      <c r="C32" s="186" t="s">
        <v>116</v>
      </c>
      <c r="D32" s="186" t="s">
        <v>452</v>
      </c>
      <c r="E32" s="186"/>
      <c r="F32" s="215"/>
      <c r="G32" s="179"/>
      <c r="H32" s="33"/>
      <c r="I32" s="481"/>
    </row>
    <row r="33" spans="1:9">
      <c r="A33" s="480"/>
      <c r="B33" s="214"/>
      <c r="C33" s="186"/>
      <c r="D33" s="186"/>
      <c r="E33" s="186"/>
      <c r="F33" s="215"/>
      <c r="G33" s="179"/>
      <c r="H33" s="33"/>
      <c r="I33" s="481"/>
    </row>
    <row r="34" spans="1:9">
      <c r="A34" s="480"/>
      <c r="B34" s="214"/>
      <c r="C34" s="186"/>
      <c r="D34" s="186" t="s">
        <v>116</v>
      </c>
      <c r="E34" s="186" t="s">
        <v>453</v>
      </c>
      <c r="F34" s="215" t="s">
        <v>47</v>
      </c>
      <c r="G34" s="531">
        <v>20</v>
      </c>
      <c r="H34" s="445"/>
      <c r="I34" s="445"/>
    </row>
    <row r="35" spans="1:9">
      <c r="A35" s="214"/>
      <c r="B35" s="480"/>
      <c r="C35" s="186"/>
      <c r="D35" s="186"/>
      <c r="E35" s="443"/>
      <c r="F35" s="215"/>
      <c r="G35" s="531"/>
      <c r="H35" s="445"/>
      <c r="I35" s="445"/>
    </row>
    <row r="36" spans="1:9">
      <c r="A36" s="214" t="s">
        <v>454</v>
      </c>
      <c r="B36" s="479">
        <v>170.11</v>
      </c>
      <c r="C36" s="213" t="s">
        <v>455</v>
      </c>
      <c r="D36" s="186"/>
      <c r="E36" s="443"/>
      <c r="F36" s="215"/>
      <c r="G36" s="531"/>
      <c r="H36" s="445"/>
      <c r="I36" s="445"/>
    </row>
    <row r="37" spans="1:9">
      <c r="A37" s="214"/>
      <c r="B37" s="214"/>
      <c r="C37" s="186"/>
      <c r="D37" s="186"/>
      <c r="E37" s="443"/>
      <c r="F37" s="215"/>
      <c r="G37" s="531"/>
      <c r="H37" s="445"/>
      <c r="I37" s="445"/>
    </row>
    <row r="38" spans="1:9">
      <c r="A38" s="482"/>
      <c r="B38" s="482"/>
      <c r="C38" s="186" t="s">
        <v>116</v>
      </c>
      <c r="D38" s="186" t="s">
        <v>456</v>
      </c>
      <c r="E38" s="483"/>
      <c r="F38" s="215" t="s">
        <v>48</v>
      </c>
      <c r="G38" s="180">
        <v>10</v>
      </c>
      <c r="H38" s="432"/>
      <c r="I38" s="192"/>
    </row>
    <row r="39" spans="1:9">
      <c r="A39" s="482"/>
      <c r="B39" s="482"/>
      <c r="C39" s="475"/>
      <c r="D39" s="186"/>
      <c r="E39" s="483"/>
      <c r="F39" s="215"/>
      <c r="G39" s="417"/>
      <c r="H39" s="33"/>
      <c r="I39" s="390"/>
    </row>
    <row r="40" spans="1:9">
      <c r="A40" s="482"/>
      <c r="B40" s="482"/>
      <c r="C40" s="475"/>
      <c r="D40" s="186"/>
      <c r="E40" s="483"/>
      <c r="F40" s="215"/>
      <c r="G40" s="417"/>
      <c r="H40" s="33"/>
      <c r="I40" s="390"/>
    </row>
    <row r="41" spans="1:9">
      <c r="A41" s="482"/>
      <c r="B41" s="482"/>
      <c r="C41" s="475"/>
      <c r="D41" s="186"/>
      <c r="E41" s="483"/>
      <c r="F41" s="215"/>
      <c r="G41" s="417"/>
      <c r="H41" s="33"/>
      <c r="I41" s="390"/>
    </row>
    <row r="42" spans="1:9">
      <c r="A42" s="482"/>
      <c r="B42" s="482"/>
      <c r="C42" s="475"/>
      <c r="D42" s="186"/>
      <c r="E42" s="483"/>
      <c r="F42" s="215"/>
      <c r="G42" s="417"/>
      <c r="H42" s="33"/>
      <c r="I42" s="390"/>
    </row>
    <row r="43" spans="1:9">
      <c r="A43" s="482"/>
      <c r="B43" s="482"/>
      <c r="C43" s="475"/>
      <c r="D43" s="186"/>
      <c r="E43" s="483"/>
      <c r="F43" s="215"/>
      <c r="G43" s="417"/>
      <c r="H43" s="33"/>
      <c r="I43" s="390"/>
    </row>
    <row r="44" spans="1:9">
      <c r="A44" s="482"/>
      <c r="B44" s="482"/>
      <c r="C44" s="475"/>
      <c r="D44" s="186"/>
      <c r="E44" s="483"/>
      <c r="F44" s="215"/>
      <c r="G44" s="417"/>
      <c r="H44" s="33"/>
      <c r="I44" s="390"/>
    </row>
    <row r="45" spans="1:9">
      <c r="A45" s="482"/>
      <c r="B45" s="482"/>
      <c r="C45" s="475"/>
      <c r="D45" s="186"/>
      <c r="E45" s="483"/>
      <c r="F45" s="215"/>
      <c r="G45" s="417"/>
      <c r="H45" s="33"/>
      <c r="I45" s="390"/>
    </row>
    <row r="46" spans="1:9">
      <c r="A46" s="482"/>
      <c r="B46" s="482"/>
      <c r="C46" s="475"/>
      <c r="D46" s="186"/>
      <c r="E46" s="483"/>
      <c r="F46" s="215"/>
      <c r="G46" s="417"/>
      <c r="H46" s="33"/>
      <c r="I46" s="390"/>
    </row>
    <row r="47" spans="1:9">
      <c r="A47" s="482"/>
      <c r="B47" s="482"/>
      <c r="C47" s="475"/>
      <c r="D47" s="186"/>
      <c r="E47" s="483"/>
      <c r="F47" s="215"/>
      <c r="G47" s="417"/>
      <c r="H47" s="33"/>
      <c r="I47" s="390"/>
    </row>
    <row r="48" spans="1:9">
      <c r="A48" s="482"/>
      <c r="B48" s="482"/>
      <c r="C48" s="475"/>
      <c r="D48" s="186"/>
      <c r="E48" s="483"/>
      <c r="F48" s="215"/>
      <c r="G48" s="417"/>
      <c r="H48" s="33"/>
      <c r="I48" s="390"/>
    </row>
    <row r="49" spans="1:9">
      <c r="A49" s="482"/>
      <c r="B49" s="482"/>
      <c r="C49" s="475"/>
      <c r="D49" s="186"/>
      <c r="E49" s="483"/>
      <c r="F49" s="215"/>
      <c r="G49" s="417"/>
      <c r="H49" s="33"/>
      <c r="I49" s="390"/>
    </row>
    <row r="50" spans="1:9">
      <c r="A50" s="482"/>
      <c r="B50" s="482"/>
      <c r="C50" s="475"/>
      <c r="D50" s="186"/>
      <c r="E50" s="483"/>
      <c r="F50" s="215"/>
      <c r="G50" s="417"/>
      <c r="H50" s="33"/>
      <c r="I50" s="390"/>
    </row>
    <row r="51" spans="1:9">
      <c r="A51" s="482"/>
      <c r="B51" s="482"/>
      <c r="C51" s="475"/>
      <c r="D51" s="186"/>
      <c r="E51" s="483"/>
      <c r="F51" s="215"/>
      <c r="G51" s="417"/>
      <c r="H51" s="33"/>
      <c r="I51" s="390"/>
    </row>
    <row r="52" spans="1:9">
      <c r="A52" s="482"/>
      <c r="B52" s="482"/>
      <c r="C52" s="475"/>
      <c r="D52" s="186"/>
      <c r="E52" s="483"/>
      <c r="F52" s="215"/>
      <c r="G52" s="417"/>
      <c r="H52" s="33"/>
      <c r="I52" s="390"/>
    </row>
    <row r="53" spans="1:9">
      <c r="A53" s="482"/>
      <c r="B53" s="482"/>
      <c r="C53" s="475"/>
      <c r="D53" s="186"/>
      <c r="E53" s="483"/>
      <c r="F53" s="215"/>
      <c r="G53" s="417"/>
      <c r="H53" s="33"/>
      <c r="I53" s="390"/>
    </row>
    <row r="54" spans="1:9">
      <c r="A54" s="482"/>
      <c r="B54" s="482"/>
      <c r="C54" s="475"/>
      <c r="D54" s="186"/>
      <c r="E54" s="483"/>
      <c r="F54" s="215"/>
      <c r="G54" s="417"/>
      <c r="H54" s="33"/>
      <c r="I54" s="390"/>
    </row>
    <row r="55" spans="1:9">
      <c r="A55" s="229"/>
      <c r="B55" s="229"/>
      <c r="C55" s="186"/>
      <c r="D55" s="186"/>
      <c r="E55" s="186"/>
      <c r="F55" s="484"/>
      <c r="G55" s="518"/>
      <c r="H55" s="485"/>
      <c r="I55" s="486"/>
    </row>
    <row r="56" spans="1:9">
      <c r="A56" s="467"/>
      <c r="B56" s="467"/>
      <c r="C56" s="487"/>
      <c r="D56" s="487"/>
      <c r="E56" s="487"/>
      <c r="F56" s="488"/>
      <c r="G56" s="519"/>
      <c r="H56" s="489"/>
      <c r="I56" s="490"/>
    </row>
    <row r="57" spans="1:9">
      <c r="A57" s="482"/>
      <c r="B57" s="491" t="s">
        <v>431</v>
      </c>
      <c r="C57" s="492" t="s">
        <v>457</v>
      </c>
      <c r="D57" s="483"/>
      <c r="E57" s="483"/>
      <c r="F57" s="493"/>
      <c r="G57" s="520"/>
      <c r="H57" s="494"/>
      <c r="I57" s="435"/>
    </row>
    <row r="58" spans="1:9">
      <c r="A58" s="495"/>
      <c r="B58" s="495"/>
      <c r="C58" s="496"/>
      <c r="D58" s="496"/>
      <c r="E58" s="496"/>
      <c r="F58" s="497"/>
      <c r="G58" s="521"/>
      <c r="H58" s="498"/>
      <c r="I58" s="499"/>
    </row>
    <row r="59" spans="1:9">
      <c r="A59" s="186"/>
      <c r="B59" s="186"/>
      <c r="C59" s="186"/>
      <c r="D59" s="186"/>
      <c r="E59" s="186"/>
      <c r="F59" s="185"/>
      <c r="G59" s="522"/>
      <c r="H59" s="36"/>
      <c r="I59" s="173"/>
    </row>
    <row r="60" spans="1:9">
      <c r="A60" s="186"/>
      <c r="B60" s="186"/>
      <c r="C60" s="186"/>
      <c r="D60" s="186"/>
      <c r="E60" s="186"/>
      <c r="F60" s="185"/>
      <c r="G60" s="522"/>
      <c r="H60" s="36"/>
      <c r="I60" s="500"/>
    </row>
    <row r="61" spans="1:9">
      <c r="A61" s="186"/>
      <c r="B61" s="186"/>
      <c r="C61" s="186"/>
      <c r="D61" s="186"/>
      <c r="E61" s="186"/>
      <c r="F61" s="185"/>
      <c r="G61" s="522"/>
      <c r="H61" s="36"/>
      <c r="I61" s="501"/>
    </row>
    <row r="62" spans="1:9">
      <c r="A62" s="186"/>
      <c r="B62" s="186"/>
      <c r="C62" s="186"/>
      <c r="D62" s="186"/>
      <c r="E62" s="186"/>
      <c r="F62" s="185"/>
      <c r="G62" s="522"/>
      <c r="H62" s="36"/>
      <c r="I62" s="94"/>
    </row>
    <row r="63" spans="1:9">
      <c r="A63" s="213"/>
      <c r="B63" s="213"/>
      <c r="C63" s="213"/>
      <c r="D63" s="213"/>
      <c r="E63" s="213"/>
      <c r="F63" s="502"/>
      <c r="G63" s="505"/>
      <c r="H63" s="503"/>
      <c r="I63" s="504"/>
    </row>
    <row r="64" spans="1:9">
      <c r="A64" s="213"/>
      <c r="B64" s="213"/>
      <c r="C64" s="213"/>
      <c r="D64" s="213"/>
      <c r="E64" s="213"/>
      <c r="F64" s="502"/>
      <c r="G64" s="505"/>
      <c r="H64" s="506"/>
      <c r="I64" s="504"/>
    </row>
    <row r="65" spans="1:9">
      <c r="A65" s="213"/>
      <c r="B65" s="213"/>
      <c r="C65" s="213"/>
      <c r="D65" s="213"/>
      <c r="E65" s="213"/>
      <c r="F65" s="502"/>
      <c r="G65" s="505"/>
      <c r="H65" s="503"/>
      <c r="I65" s="507"/>
    </row>
    <row r="66" spans="1:9">
      <c r="A66" s="186"/>
      <c r="B66" s="186"/>
      <c r="C66" s="186"/>
      <c r="D66" s="186"/>
      <c r="E66" s="186"/>
      <c r="F66" s="185"/>
      <c r="G66" s="522"/>
      <c r="H66" s="36"/>
      <c r="I66" s="94"/>
    </row>
    <row r="67" spans="1:9">
      <c r="A67" s="186"/>
      <c r="B67" s="186"/>
      <c r="C67" s="186"/>
      <c r="D67" s="186"/>
      <c r="E67" s="186"/>
      <c r="F67" s="185"/>
      <c r="G67" s="522"/>
      <c r="H67" s="36"/>
      <c r="I67" s="508"/>
    </row>
    <row r="68" spans="1:9">
      <c r="A68" s="186"/>
      <c r="B68" s="186"/>
      <c r="C68" s="186"/>
      <c r="D68" s="186"/>
      <c r="E68" s="186"/>
      <c r="F68" s="185"/>
      <c r="G68" s="522"/>
      <c r="H68" s="36"/>
      <c r="I68" s="509"/>
    </row>
    <row r="69" spans="1:9">
      <c r="A69" s="469"/>
      <c r="B69" s="469"/>
      <c r="C69" s="483"/>
      <c r="D69" s="483"/>
      <c r="E69" s="483"/>
      <c r="F69" s="493"/>
      <c r="G69" s="523"/>
      <c r="H69" s="494"/>
      <c r="I69" s="510"/>
    </row>
    <row r="70" spans="1:9">
      <c r="A70" s="433"/>
      <c r="B70" s="433"/>
      <c r="C70" s="433"/>
      <c r="D70" s="433"/>
      <c r="E70" s="433"/>
      <c r="F70" s="433"/>
      <c r="G70" s="493"/>
      <c r="H70" s="433"/>
      <c r="I70" s="433"/>
    </row>
    <row r="71" spans="1:9">
      <c r="A71" s="433"/>
      <c r="B71" s="433"/>
      <c r="C71" s="433"/>
      <c r="D71" s="433"/>
      <c r="E71" s="433"/>
      <c r="F71" s="433"/>
      <c r="G71" s="493"/>
      <c r="H71" s="433"/>
      <c r="I71" s="433"/>
    </row>
    <row r="72" spans="1:9">
      <c r="A72" s="433"/>
      <c r="B72" s="433"/>
      <c r="C72" s="433"/>
      <c r="D72" s="433"/>
      <c r="E72" s="433"/>
      <c r="F72" s="433"/>
      <c r="G72" s="493"/>
      <c r="H72" s="433"/>
      <c r="I72" s="433"/>
    </row>
    <row r="73" spans="1:9">
      <c r="A73" s="433"/>
      <c r="B73" s="433"/>
      <c r="C73" s="433"/>
      <c r="D73" s="433"/>
      <c r="E73" s="433"/>
      <c r="F73" s="433"/>
      <c r="G73" s="493"/>
      <c r="H73" s="433"/>
      <c r="I73" s="433"/>
    </row>
    <row r="74" spans="1:9">
      <c r="A74" s="433"/>
      <c r="B74" s="433"/>
      <c r="C74" s="433"/>
      <c r="D74" s="433"/>
      <c r="E74" s="433"/>
      <c r="F74" s="433"/>
      <c r="G74" s="493"/>
      <c r="H74" s="433"/>
      <c r="I74" s="433"/>
    </row>
    <row r="75" spans="1:9">
      <c r="A75" s="433"/>
      <c r="B75" s="433"/>
      <c r="C75" s="433"/>
      <c r="D75" s="433"/>
      <c r="E75" s="433"/>
      <c r="F75" s="433"/>
      <c r="G75" s="493"/>
      <c r="H75" s="433"/>
      <c r="I75" s="433"/>
    </row>
    <row r="76" spans="1:9">
      <c r="A76" s="186"/>
      <c r="B76" s="186"/>
      <c r="C76" s="186"/>
      <c r="D76" s="186"/>
      <c r="E76" s="443"/>
      <c r="F76" s="185"/>
      <c r="G76" s="512"/>
      <c r="H76" s="511"/>
      <c r="I76" s="511"/>
    </row>
    <row r="77" spans="1:9">
      <c r="A77" s="433"/>
      <c r="B77" s="433"/>
      <c r="C77" s="433"/>
      <c r="D77" s="433"/>
      <c r="E77" s="433"/>
      <c r="F77" s="433"/>
      <c r="G77" s="493"/>
      <c r="H77" s="433"/>
      <c r="I77" s="433"/>
    </row>
    <row r="78" spans="1:9">
      <c r="A78" s="433"/>
      <c r="B78" s="433"/>
      <c r="C78" s="433"/>
      <c r="D78" s="433"/>
      <c r="E78" s="433"/>
      <c r="F78" s="433"/>
      <c r="G78" s="493"/>
      <c r="H78" s="433"/>
      <c r="I78" s="433"/>
    </row>
    <row r="79" spans="1:9">
      <c r="A79" s="433"/>
      <c r="B79" s="433"/>
      <c r="C79" s="433"/>
      <c r="D79" s="433"/>
      <c r="E79" s="433"/>
      <c r="F79" s="433"/>
      <c r="G79" s="493"/>
      <c r="H79" s="433"/>
      <c r="I79" s="433"/>
    </row>
    <row r="80" spans="1:9">
      <c r="A80" s="433"/>
      <c r="B80" s="433"/>
      <c r="C80" s="433"/>
      <c r="D80" s="433"/>
      <c r="E80" s="433"/>
      <c r="F80" s="433"/>
      <c r="G80" s="493"/>
      <c r="H80" s="433"/>
      <c r="I80" s="433"/>
    </row>
    <row r="81" spans="1:21">
      <c r="A81" s="433"/>
      <c r="B81" s="433"/>
      <c r="C81" s="433"/>
      <c r="D81" s="433"/>
      <c r="E81" s="433"/>
      <c r="F81" s="433"/>
      <c r="G81" s="493"/>
      <c r="H81" s="433"/>
      <c r="I81" s="433"/>
    </row>
    <row r="82" spans="1:21">
      <c r="A82" s="433"/>
      <c r="B82" s="433"/>
      <c r="C82" s="433"/>
      <c r="D82" s="433"/>
      <c r="E82" s="433"/>
      <c r="F82" s="433"/>
      <c r="G82" s="493"/>
      <c r="H82" s="433"/>
      <c r="I82" s="433"/>
      <c r="J82" s="433"/>
      <c r="K82" s="433"/>
      <c r="L82" s="433"/>
      <c r="M82" s="433"/>
      <c r="N82" s="433"/>
      <c r="O82" s="433"/>
      <c r="P82" s="433"/>
      <c r="Q82" s="433"/>
      <c r="R82" s="433"/>
      <c r="S82" s="433"/>
      <c r="T82" s="433"/>
      <c r="U82" s="433"/>
    </row>
    <row r="83" spans="1:21">
      <c r="A83" s="433"/>
      <c r="B83" s="433"/>
      <c r="C83" s="433"/>
      <c r="D83" s="433"/>
      <c r="E83" s="433"/>
      <c r="F83" s="433"/>
      <c r="G83" s="493"/>
      <c r="H83" s="433"/>
      <c r="I83" s="433"/>
      <c r="J83" s="433"/>
      <c r="K83" s="433"/>
      <c r="L83" s="433"/>
      <c r="M83" s="433"/>
      <c r="N83" s="433"/>
      <c r="O83" s="433"/>
      <c r="P83" s="433"/>
      <c r="Q83" s="433"/>
      <c r="R83" s="433"/>
      <c r="S83" s="433"/>
      <c r="T83" s="433"/>
      <c r="U83" s="433"/>
    </row>
    <row r="84" spans="1:21">
      <c r="A84" s="433"/>
      <c r="B84" s="433"/>
      <c r="C84" s="433"/>
      <c r="D84" s="433"/>
      <c r="E84" s="433"/>
      <c r="F84" s="433"/>
      <c r="G84" s="493"/>
      <c r="H84" s="433"/>
      <c r="I84" s="433"/>
      <c r="J84" s="433"/>
      <c r="K84" s="433"/>
      <c r="L84" s="433"/>
      <c r="M84" s="433"/>
      <c r="N84" s="433"/>
      <c r="O84" s="433"/>
      <c r="P84" s="433"/>
      <c r="Q84" s="433"/>
      <c r="R84" s="433"/>
      <c r="S84" s="433"/>
      <c r="T84" s="433"/>
      <c r="U84" s="433"/>
    </row>
    <row r="85" spans="1:21">
      <c r="A85" s="433"/>
      <c r="B85" s="433"/>
      <c r="C85" s="433"/>
      <c r="D85" s="433"/>
      <c r="E85" s="433"/>
      <c r="F85" s="433"/>
      <c r="G85" s="493"/>
      <c r="H85" s="433"/>
      <c r="I85" s="433"/>
      <c r="J85" s="433"/>
      <c r="K85" s="433"/>
      <c r="L85" s="433"/>
      <c r="M85" s="433"/>
      <c r="N85" s="433"/>
      <c r="O85" s="433"/>
      <c r="P85" s="433"/>
      <c r="Q85" s="433"/>
      <c r="R85" s="433"/>
      <c r="S85" s="433"/>
      <c r="T85" s="433"/>
      <c r="U85" s="433"/>
    </row>
    <row r="86" spans="1:21" ht="15">
      <c r="A86" s="433"/>
      <c r="B86" s="433"/>
      <c r="C86" s="433"/>
      <c r="D86" s="433"/>
      <c r="E86" s="433"/>
      <c r="F86" s="433"/>
      <c r="G86" s="493"/>
      <c r="H86" s="433"/>
      <c r="I86" s="433"/>
      <c r="J86" s="433"/>
      <c r="K86" s="437"/>
      <c r="L86" s="382"/>
      <c r="M86" s="382"/>
      <c r="N86" s="382"/>
      <c r="O86" s="382"/>
      <c r="P86" s="382"/>
      <c r="Q86" s="382"/>
      <c r="R86" s="382"/>
      <c r="S86" s="433"/>
      <c r="T86" s="433"/>
      <c r="U86" s="433"/>
    </row>
    <row r="87" spans="1:21" ht="15">
      <c r="A87" s="433"/>
      <c r="B87" s="433"/>
      <c r="C87" s="433"/>
      <c r="D87" s="433"/>
      <c r="E87" s="433"/>
      <c r="F87" s="433"/>
      <c r="G87" s="493"/>
      <c r="H87" s="433"/>
      <c r="I87" s="433"/>
      <c r="J87" s="433"/>
      <c r="K87" s="437"/>
      <c r="L87" s="437"/>
      <c r="M87" s="437"/>
      <c r="N87" s="437"/>
      <c r="O87" s="437"/>
      <c r="P87" s="437"/>
      <c r="Q87" s="437"/>
      <c r="R87" s="437"/>
      <c r="S87" s="433"/>
      <c r="T87" s="433"/>
      <c r="U87" s="433"/>
    </row>
    <row r="88" spans="1:21" ht="15">
      <c r="A88" s="433"/>
      <c r="B88" s="433"/>
      <c r="C88" s="433"/>
      <c r="D88" s="433"/>
      <c r="E88" s="433"/>
      <c r="F88" s="433"/>
      <c r="G88" s="493"/>
      <c r="H88" s="433"/>
      <c r="I88" s="433"/>
      <c r="J88" s="433"/>
      <c r="K88" s="442"/>
      <c r="L88" s="382"/>
      <c r="M88" s="382"/>
      <c r="N88" s="382"/>
      <c r="O88" s="382"/>
      <c r="P88" s="382"/>
      <c r="Q88" s="382"/>
      <c r="R88" s="382"/>
      <c r="S88" s="433"/>
      <c r="T88" s="433"/>
      <c r="U88" s="433"/>
    </row>
    <row r="89" spans="1:21" ht="15">
      <c r="A89" s="433"/>
      <c r="B89" s="433"/>
      <c r="C89" s="433"/>
      <c r="D89" s="433"/>
      <c r="E89" s="433"/>
      <c r="F89" s="433"/>
      <c r="G89" s="493"/>
      <c r="H89" s="433"/>
      <c r="I89" s="433"/>
      <c r="J89" s="433"/>
      <c r="K89" s="442"/>
      <c r="L89" s="382"/>
      <c r="M89" s="382"/>
      <c r="N89" s="382"/>
      <c r="O89" s="382"/>
      <c r="P89" s="382"/>
      <c r="Q89" s="382"/>
      <c r="R89" s="382"/>
      <c r="S89" s="433"/>
      <c r="T89" s="433"/>
      <c r="U89" s="433"/>
    </row>
    <row r="90" spans="1:21" ht="15">
      <c r="A90" s="433"/>
      <c r="B90" s="433"/>
      <c r="C90" s="433"/>
      <c r="D90" s="433"/>
      <c r="E90" s="433"/>
      <c r="F90" s="433"/>
      <c r="G90" s="493"/>
      <c r="H90" s="433"/>
      <c r="I90" s="433"/>
      <c r="J90" s="433"/>
      <c r="K90" s="437"/>
      <c r="L90" s="382"/>
      <c r="M90" s="382"/>
      <c r="N90" s="382"/>
      <c r="O90" s="382"/>
      <c r="P90" s="382"/>
      <c r="Q90" s="382"/>
      <c r="R90" s="382"/>
      <c r="S90" s="433"/>
      <c r="T90" s="433"/>
      <c r="U90" s="433"/>
    </row>
    <row r="91" spans="1:21" ht="15">
      <c r="A91" s="433"/>
      <c r="B91" s="433"/>
      <c r="C91" s="433"/>
      <c r="D91" s="433"/>
      <c r="E91" s="433"/>
      <c r="F91" s="433"/>
      <c r="G91" s="493"/>
      <c r="H91" s="433"/>
      <c r="I91" s="433"/>
      <c r="J91" s="433"/>
      <c r="K91" s="437"/>
      <c r="L91" s="382"/>
      <c r="M91" s="382"/>
      <c r="N91" s="382"/>
      <c r="O91" s="382"/>
      <c r="P91" s="382"/>
      <c r="Q91" s="382"/>
      <c r="R91" s="382"/>
      <c r="S91" s="433"/>
      <c r="T91" s="433"/>
      <c r="U91" s="433"/>
    </row>
    <row r="92" spans="1:21" ht="15">
      <c r="A92" s="433"/>
      <c r="B92" s="433"/>
      <c r="C92" s="433"/>
      <c r="D92" s="433"/>
      <c r="E92" s="433"/>
      <c r="F92" s="433"/>
      <c r="G92" s="493"/>
      <c r="H92" s="433"/>
      <c r="I92" s="433"/>
      <c r="J92" s="433"/>
      <c r="K92" s="437"/>
      <c r="L92" s="382"/>
      <c r="M92" s="382"/>
      <c r="N92" s="382"/>
      <c r="O92" s="382"/>
      <c r="P92" s="382"/>
      <c r="Q92" s="382"/>
      <c r="R92" s="382"/>
      <c r="S92" s="433"/>
      <c r="T92" s="433"/>
      <c r="U92" s="433"/>
    </row>
    <row r="93" spans="1:21" ht="15">
      <c r="A93" s="433"/>
      <c r="B93" s="433"/>
      <c r="C93" s="433"/>
      <c r="D93" s="433"/>
      <c r="E93" s="433"/>
      <c r="F93" s="433"/>
      <c r="G93" s="493"/>
      <c r="H93" s="433"/>
      <c r="I93" s="433"/>
      <c r="J93" s="433"/>
      <c r="K93" s="437"/>
      <c r="L93" s="382"/>
      <c r="M93" s="382"/>
      <c r="N93" s="382"/>
      <c r="O93" s="382"/>
      <c r="P93" s="382"/>
      <c r="Q93" s="382"/>
      <c r="R93" s="382"/>
      <c r="S93" s="433"/>
      <c r="T93" s="433"/>
      <c r="U93" s="433"/>
    </row>
    <row r="94" spans="1:21">
      <c r="A94" s="433"/>
      <c r="B94" s="433"/>
      <c r="C94" s="433"/>
      <c r="D94" s="433"/>
      <c r="E94" s="433"/>
      <c r="F94" s="433"/>
      <c r="G94" s="493"/>
      <c r="H94" s="433"/>
      <c r="I94" s="433"/>
      <c r="J94" s="433"/>
      <c r="K94" s="433"/>
      <c r="L94" s="433"/>
      <c r="M94" s="433"/>
      <c r="N94" s="433"/>
      <c r="O94" s="433"/>
      <c r="P94" s="433"/>
      <c r="Q94" s="433"/>
      <c r="R94" s="433"/>
      <c r="S94" s="433"/>
      <c r="T94" s="433"/>
      <c r="U94" s="433"/>
    </row>
    <row r="95" spans="1:21">
      <c r="A95" s="433"/>
      <c r="B95" s="433"/>
      <c r="C95" s="433"/>
      <c r="D95" s="433"/>
      <c r="E95" s="433"/>
      <c r="F95" s="433"/>
      <c r="G95" s="493"/>
      <c r="H95" s="433"/>
      <c r="I95" s="433"/>
      <c r="J95" s="433"/>
      <c r="K95" s="433"/>
      <c r="L95" s="433"/>
      <c r="M95" s="433"/>
      <c r="N95" s="433"/>
      <c r="O95" s="433"/>
      <c r="P95" s="433"/>
      <c r="Q95" s="433"/>
      <c r="R95" s="433"/>
      <c r="S95" s="433"/>
      <c r="T95" s="433"/>
      <c r="U95" s="433"/>
    </row>
    <row r="96" spans="1:21">
      <c r="A96" s="433"/>
      <c r="B96" s="433"/>
      <c r="C96" s="433"/>
      <c r="D96" s="433"/>
      <c r="E96" s="186"/>
      <c r="F96" s="433"/>
      <c r="G96" s="493"/>
      <c r="H96" s="433"/>
      <c r="I96" s="433"/>
      <c r="J96" s="433"/>
      <c r="K96" s="433"/>
      <c r="L96" s="433"/>
      <c r="M96" s="433"/>
      <c r="N96" s="433"/>
      <c r="O96" s="433"/>
      <c r="P96" s="433"/>
      <c r="Q96" s="433"/>
      <c r="R96" s="433"/>
      <c r="S96" s="433"/>
      <c r="T96" s="433"/>
      <c r="U96" s="433"/>
    </row>
    <row r="97" spans="1:21">
      <c r="A97" s="433"/>
      <c r="B97" s="433"/>
      <c r="C97" s="433"/>
      <c r="D97" s="475"/>
      <c r="E97" s="186"/>
      <c r="F97" s="512"/>
      <c r="G97" s="512"/>
      <c r="H97" s="511"/>
      <c r="I97" s="511"/>
      <c r="J97" s="433"/>
      <c r="K97" s="433"/>
      <c r="L97" s="433"/>
      <c r="M97" s="433"/>
      <c r="N97" s="433"/>
      <c r="O97" s="433"/>
      <c r="P97" s="433"/>
      <c r="Q97" s="433"/>
      <c r="R97" s="433"/>
      <c r="S97" s="433"/>
      <c r="T97" s="433"/>
      <c r="U97" s="433"/>
    </row>
    <row r="98" spans="1:21">
      <c r="A98" s="433"/>
      <c r="B98" s="433"/>
      <c r="C98" s="433"/>
      <c r="D98" s="433"/>
      <c r="E98" s="186"/>
      <c r="F98" s="433"/>
      <c r="G98" s="493"/>
      <c r="H98" s="433"/>
      <c r="I98" s="433"/>
      <c r="J98" s="433"/>
      <c r="K98" s="433"/>
      <c r="L98" s="433"/>
      <c r="M98" s="433"/>
      <c r="N98" s="433"/>
      <c r="O98" s="433"/>
      <c r="P98" s="433"/>
      <c r="Q98" s="433"/>
      <c r="R98" s="433"/>
      <c r="S98" s="433"/>
      <c r="T98" s="433"/>
      <c r="U98" s="433"/>
    </row>
    <row r="99" spans="1:21">
      <c r="A99" s="433"/>
      <c r="B99" s="433"/>
      <c r="C99" s="433"/>
      <c r="D99" s="475"/>
      <c r="E99" s="186"/>
      <c r="F99" s="512"/>
      <c r="G99" s="512"/>
      <c r="H99" s="511"/>
      <c r="I99" s="511"/>
    </row>
    <row r="100" spans="1:21">
      <c r="A100" s="186"/>
      <c r="B100" s="186"/>
      <c r="C100" s="186"/>
      <c r="D100" s="186"/>
      <c r="E100" s="443"/>
      <c r="F100" s="512"/>
      <c r="G100" s="512"/>
      <c r="H100" s="511"/>
      <c r="I100" s="511"/>
    </row>
    <row r="101" spans="1:21">
      <c r="A101" s="433"/>
      <c r="B101" s="433"/>
      <c r="C101" s="433"/>
      <c r="D101" s="433"/>
      <c r="E101" s="433"/>
      <c r="F101" s="433"/>
      <c r="G101" s="493"/>
      <c r="H101" s="433"/>
      <c r="I101" s="433"/>
    </row>
    <row r="102" spans="1:21">
      <c r="A102" s="433"/>
      <c r="B102" s="433"/>
      <c r="C102" s="433"/>
      <c r="D102" s="433"/>
      <c r="E102" s="433"/>
      <c r="F102" s="433"/>
      <c r="G102" s="493"/>
      <c r="H102" s="433"/>
      <c r="I102" s="433"/>
    </row>
    <row r="103" spans="1:21">
      <c r="A103" s="433"/>
      <c r="B103" s="433"/>
      <c r="C103" s="433"/>
      <c r="D103" s="433"/>
      <c r="E103" s="433"/>
      <c r="F103" s="433"/>
      <c r="G103" s="493"/>
      <c r="H103" s="433"/>
      <c r="I103" s="433"/>
      <c r="J103" s="433"/>
      <c r="K103" s="433"/>
      <c r="L103" s="433"/>
      <c r="M103" s="433"/>
      <c r="N103" s="433"/>
      <c r="O103" s="433"/>
      <c r="P103" s="433"/>
      <c r="Q103" s="433"/>
      <c r="R103" s="433"/>
      <c r="S103" s="433"/>
      <c r="T103" s="433"/>
      <c r="U103" s="433"/>
    </row>
    <row r="104" spans="1:21">
      <c r="A104" s="433"/>
      <c r="B104" s="433"/>
      <c r="C104" s="433"/>
      <c r="D104" s="433"/>
      <c r="E104" s="433"/>
      <c r="F104" s="433"/>
      <c r="G104" s="493"/>
      <c r="H104" s="433"/>
      <c r="I104" s="433"/>
      <c r="J104" s="433"/>
      <c r="K104" s="433"/>
      <c r="L104" s="433"/>
      <c r="M104" s="433"/>
      <c r="N104" s="433"/>
      <c r="O104" s="433"/>
      <c r="P104" s="433"/>
      <c r="Q104" s="433"/>
      <c r="R104" s="433"/>
      <c r="S104" s="433"/>
      <c r="T104" s="433"/>
      <c r="U104" s="433"/>
    </row>
    <row r="105" spans="1:21" ht="15">
      <c r="A105" s="433"/>
      <c r="B105" s="433"/>
      <c r="C105" s="433"/>
      <c r="D105" s="433"/>
      <c r="E105" s="433"/>
      <c r="F105" s="433"/>
      <c r="G105" s="493"/>
      <c r="H105" s="433"/>
      <c r="I105" s="433"/>
      <c r="J105" s="433"/>
      <c r="K105" s="437"/>
      <c r="L105" s="382"/>
      <c r="M105" s="382"/>
      <c r="N105" s="382"/>
      <c r="O105" s="382"/>
      <c r="P105" s="382"/>
      <c r="Q105" s="382"/>
      <c r="R105" s="382"/>
      <c r="S105" s="433"/>
      <c r="T105" s="433"/>
      <c r="U105" s="433"/>
    </row>
    <row r="106" spans="1:21" ht="15">
      <c r="A106" s="433"/>
      <c r="B106" s="433"/>
      <c r="C106" s="433"/>
      <c r="D106" s="433"/>
      <c r="E106" s="433"/>
      <c r="F106" s="433"/>
      <c r="G106" s="493"/>
      <c r="H106" s="433"/>
      <c r="I106" s="433"/>
      <c r="J106" s="433"/>
      <c r="K106" s="437"/>
      <c r="L106" s="437"/>
      <c r="M106" s="437"/>
      <c r="N106" s="437"/>
      <c r="O106" s="437"/>
      <c r="P106" s="437"/>
      <c r="Q106" s="437"/>
      <c r="R106" s="437"/>
      <c r="S106" s="433"/>
      <c r="T106" s="433"/>
      <c r="U106" s="433"/>
    </row>
    <row r="107" spans="1:21" ht="15">
      <c r="A107" s="433"/>
      <c r="B107" s="433"/>
      <c r="C107" s="433"/>
      <c r="D107" s="433"/>
      <c r="E107" s="433"/>
      <c r="F107" s="433"/>
      <c r="G107" s="493"/>
      <c r="H107" s="433"/>
      <c r="I107" s="433"/>
      <c r="J107" s="433"/>
      <c r="K107" s="442"/>
      <c r="L107" s="382"/>
      <c r="M107" s="382"/>
      <c r="N107" s="382"/>
      <c r="O107" s="382"/>
      <c r="P107" s="382"/>
      <c r="Q107" s="382"/>
      <c r="R107" s="382"/>
      <c r="S107" s="433"/>
      <c r="T107" s="433"/>
      <c r="U107" s="433"/>
    </row>
    <row r="108" spans="1:21" ht="15">
      <c r="A108" s="433"/>
      <c r="B108" s="433"/>
      <c r="C108" s="433"/>
      <c r="D108" s="433"/>
      <c r="E108" s="433"/>
      <c r="F108" s="433"/>
      <c r="G108" s="493"/>
      <c r="H108" s="433"/>
      <c r="I108" s="433"/>
      <c r="J108" s="433"/>
      <c r="K108" s="442"/>
      <c r="L108" s="382"/>
      <c r="M108" s="382"/>
      <c r="N108" s="382"/>
      <c r="O108" s="382"/>
      <c r="P108" s="382"/>
      <c r="Q108" s="382"/>
      <c r="R108" s="382"/>
      <c r="S108" s="433"/>
      <c r="T108" s="433"/>
      <c r="U108" s="433"/>
    </row>
    <row r="109" spans="1:21" ht="15">
      <c r="A109" s="433"/>
      <c r="B109" s="433"/>
      <c r="C109" s="433"/>
      <c r="D109" s="433"/>
      <c r="E109" s="433"/>
      <c r="F109" s="433"/>
      <c r="G109" s="493"/>
      <c r="H109" s="433"/>
      <c r="I109" s="433"/>
      <c r="J109" s="433"/>
      <c r="K109" s="437"/>
      <c r="L109" s="382"/>
      <c r="M109" s="382"/>
      <c r="N109" s="382"/>
      <c r="O109" s="382"/>
      <c r="P109" s="382"/>
      <c r="Q109" s="382"/>
      <c r="R109" s="382"/>
      <c r="S109" s="433"/>
      <c r="T109" s="433"/>
      <c r="U109" s="433"/>
    </row>
    <row r="110" spans="1:21" ht="15">
      <c r="A110" s="433"/>
      <c r="B110" s="433"/>
      <c r="C110" s="433"/>
      <c r="D110" s="433"/>
      <c r="E110" s="433"/>
      <c r="F110" s="433"/>
      <c r="G110" s="493"/>
      <c r="H110" s="433"/>
      <c r="I110" s="433"/>
      <c r="J110" s="433"/>
      <c r="K110" s="437"/>
      <c r="L110" s="382"/>
      <c r="M110" s="382"/>
      <c r="N110" s="382"/>
      <c r="O110" s="382"/>
      <c r="P110" s="382"/>
      <c r="Q110" s="382"/>
      <c r="R110" s="382"/>
      <c r="S110" s="433"/>
      <c r="T110" s="433"/>
      <c r="U110" s="433"/>
    </row>
    <row r="111" spans="1:21" ht="15">
      <c r="A111" s="433"/>
      <c r="B111" s="433"/>
      <c r="C111" s="433"/>
      <c r="D111" s="433"/>
      <c r="E111" s="433"/>
      <c r="F111" s="433"/>
      <c r="G111" s="493"/>
      <c r="H111" s="433"/>
      <c r="I111" s="433"/>
      <c r="J111" s="433"/>
      <c r="K111" s="437"/>
      <c r="L111" s="382"/>
      <c r="M111" s="382"/>
      <c r="N111" s="382"/>
      <c r="O111" s="382"/>
      <c r="P111" s="382"/>
      <c r="Q111" s="382"/>
      <c r="R111" s="382"/>
      <c r="S111" s="433"/>
      <c r="T111" s="433"/>
      <c r="U111" s="433"/>
    </row>
    <row r="112" spans="1:21" ht="15">
      <c r="A112" s="433"/>
      <c r="B112" s="433"/>
      <c r="C112" s="433"/>
      <c r="D112" s="433"/>
      <c r="E112" s="433"/>
      <c r="F112" s="433"/>
      <c r="G112" s="493"/>
      <c r="H112" s="433"/>
      <c r="I112" s="433"/>
      <c r="J112" s="433"/>
      <c r="K112" s="437"/>
      <c r="L112" s="382"/>
      <c r="M112" s="382"/>
      <c r="N112" s="382"/>
      <c r="O112" s="382"/>
      <c r="P112" s="382"/>
      <c r="Q112" s="382"/>
      <c r="R112" s="382"/>
      <c r="S112" s="433"/>
      <c r="T112" s="433"/>
      <c r="U112" s="433"/>
    </row>
    <row r="113" spans="1:21">
      <c r="A113" s="433"/>
      <c r="B113" s="433"/>
      <c r="C113" s="433"/>
      <c r="D113" s="433"/>
      <c r="E113" s="433"/>
      <c r="F113" s="433"/>
      <c r="G113" s="493"/>
      <c r="H113" s="433"/>
      <c r="I113" s="433"/>
      <c r="J113" s="433"/>
      <c r="K113" s="433"/>
      <c r="L113" s="433"/>
      <c r="M113" s="433"/>
      <c r="N113" s="433"/>
      <c r="O113" s="433"/>
      <c r="P113" s="433"/>
      <c r="Q113" s="433"/>
      <c r="R113" s="433"/>
      <c r="S113" s="433"/>
      <c r="T113" s="433"/>
      <c r="U113" s="433"/>
    </row>
    <row r="114" spans="1:21">
      <c r="A114" s="433"/>
      <c r="B114" s="433"/>
      <c r="C114" s="433"/>
      <c r="D114" s="433"/>
      <c r="E114" s="433"/>
      <c r="F114" s="433"/>
      <c r="G114" s="493"/>
      <c r="H114" s="433"/>
      <c r="I114" s="433"/>
      <c r="J114" s="433"/>
      <c r="K114" s="433"/>
      <c r="L114" s="433"/>
      <c r="M114" s="433"/>
      <c r="N114" s="433"/>
      <c r="O114" s="433"/>
      <c r="P114" s="433"/>
      <c r="Q114" s="433"/>
      <c r="R114" s="433"/>
      <c r="S114" s="433"/>
      <c r="T114" s="433"/>
      <c r="U114" s="433"/>
    </row>
    <row r="115" spans="1:21">
      <c r="A115" s="433"/>
      <c r="B115" s="433"/>
      <c r="C115" s="433"/>
      <c r="D115" s="433"/>
      <c r="E115" s="433"/>
      <c r="F115" s="433"/>
      <c r="G115" s="493"/>
      <c r="H115" s="433"/>
      <c r="I115" s="433"/>
      <c r="J115" s="433"/>
      <c r="K115" s="433"/>
      <c r="L115" s="433"/>
      <c r="M115" s="433"/>
      <c r="N115" s="433"/>
      <c r="O115" s="433"/>
      <c r="P115" s="433"/>
      <c r="Q115" s="433"/>
      <c r="R115" s="433"/>
      <c r="S115" s="433"/>
      <c r="T115" s="433"/>
      <c r="U115" s="433"/>
    </row>
    <row r="116" spans="1:21">
      <c r="A116" s="433"/>
      <c r="B116" s="433"/>
      <c r="C116" s="433"/>
      <c r="D116" s="433"/>
      <c r="E116" s="433"/>
      <c r="F116" s="433"/>
      <c r="G116" s="493"/>
      <c r="H116" s="433"/>
      <c r="I116" s="433"/>
      <c r="J116" s="433"/>
      <c r="K116" s="433"/>
      <c r="L116" s="433"/>
      <c r="M116" s="433"/>
      <c r="N116" s="433"/>
      <c r="O116" s="433"/>
      <c r="P116" s="433"/>
      <c r="Q116" s="433"/>
      <c r="R116" s="433"/>
      <c r="S116" s="433"/>
      <c r="T116" s="433"/>
      <c r="U116" s="433"/>
    </row>
    <row r="117" spans="1:21">
      <c r="A117" s="433"/>
      <c r="B117" s="433"/>
      <c r="C117" s="433"/>
      <c r="D117" s="433"/>
      <c r="E117" s="433"/>
      <c r="F117" s="433"/>
      <c r="G117" s="493"/>
      <c r="H117" s="433"/>
      <c r="I117" s="433"/>
      <c r="J117" s="433"/>
      <c r="K117" s="433"/>
      <c r="L117" s="433"/>
      <c r="M117" s="433"/>
      <c r="N117" s="433"/>
      <c r="O117" s="433"/>
      <c r="P117" s="433"/>
      <c r="Q117" s="433"/>
      <c r="R117" s="433"/>
      <c r="S117" s="433"/>
      <c r="T117" s="433"/>
      <c r="U117" s="433"/>
    </row>
    <row r="118" spans="1:21">
      <c r="A118" s="433"/>
      <c r="B118" s="433"/>
      <c r="C118" s="433"/>
      <c r="D118" s="433"/>
      <c r="E118" s="433"/>
      <c r="F118" s="433"/>
      <c r="G118" s="493"/>
      <c r="H118" s="433"/>
      <c r="I118" s="433"/>
    </row>
    <row r="119" spans="1:21">
      <c r="A119" s="433"/>
      <c r="B119" s="433"/>
      <c r="C119" s="433"/>
      <c r="D119" s="433"/>
      <c r="E119" s="433"/>
      <c r="F119" s="433"/>
      <c r="G119" s="493"/>
      <c r="H119" s="433"/>
      <c r="I119" s="433"/>
    </row>
    <row r="120" spans="1:21">
      <c r="A120" s="469"/>
      <c r="B120" s="469"/>
      <c r="C120" s="475"/>
      <c r="D120" s="186"/>
      <c r="E120" s="483"/>
      <c r="F120" s="185"/>
      <c r="G120" s="524"/>
      <c r="H120" s="36"/>
      <c r="I120" s="513"/>
    </row>
    <row r="121" spans="1:21">
      <c r="A121" s="469"/>
      <c r="B121" s="469"/>
      <c r="C121" s="483"/>
      <c r="D121" s="186"/>
      <c r="E121" s="483"/>
      <c r="F121" s="493"/>
      <c r="G121" s="523"/>
      <c r="H121" s="494"/>
      <c r="I121" s="510"/>
    </row>
    <row r="122" spans="1:21">
      <c r="A122" s="469"/>
      <c r="B122" s="469"/>
      <c r="C122" s="483"/>
      <c r="D122" s="483"/>
      <c r="E122" s="483"/>
      <c r="F122" s="493"/>
      <c r="G122" s="523"/>
      <c r="H122" s="494"/>
      <c r="I122" s="510"/>
    </row>
    <row r="123" spans="1:21">
      <c r="A123" s="433"/>
      <c r="B123" s="433"/>
      <c r="C123" s="433"/>
      <c r="D123" s="433"/>
      <c r="E123" s="433"/>
      <c r="F123" s="433"/>
      <c r="G123" s="493"/>
      <c r="H123" s="433"/>
      <c r="I123" s="433"/>
    </row>
    <row r="124" spans="1:21">
      <c r="A124" s="433"/>
      <c r="B124" s="433"/>
      <c r="C124" s="433"/>
      <c r="D124" s="433"/>
      <c r="E124" s="433"/>
      <c r="F124" s="433"/>
      <c r="G124" s="493"/>
      <c r="H124" s="433"/>
      <c r="I124" s="433"/>
    </row>
    <row r="125" spans="1:21">
      <c r="A125" s="433"/>
      <c r="B125" s="433"/>
      <c r="C125" s="433"/>
      <c r="D125" s="433"/>
      <c r="E125" s="433"/>
      <c r="F125" s="433"/>
      <c r="G125" s="493"/>
      <c r="H125" s="433"/>
      <c r="I125" s="433"/>
    </row>
    <row r="126" spans="1:21">
      <c r="A126" s="433"/>
      <c r="B126" s="433"/>
      <c r="C126" s="433"/>
      <c r="D126" s="433"/>
      <c r="E126" s="433"/>
      <c r="F126" s="433"/>
      <c r="G126" s="493"/>
      <c r="H126" s="433"/>
      <c r="I126" s="433"/>
    </row>
    <row r="127" spans="1:21">
      <c r="A127" s="433"/>
      <c r="B127" s="433"/>
      <c r="C127" s="433"/>
      <c r="D127" s="433"/>
      <c r="E127" s="433"/>
      <c r="F127" s="433"/>
      <c r="G127" s="493"/>
      <c r="H127" s="433"/>
      <c r="I127" s="433"/>
    </row>
    <row r="128" spans="1:21">
      <c r="B128" s="433"/>
      <c r="C128" s="433"/>
      <c r="D128" s="433"/>
      <c r="E128" s="433"/>
      <c r="F128" s="433"/>
      <c r="G128" s="493"/>
      <c r="H128" s="433"/>
      <c r="I128" s="433"/>
    </row>
    <row r="129" spans="2:9">
      <c r="B129" s="433"/>
      <c r="C129" s="433"/>
      <c r="D129" s="433"/>
      <c r="E129" s="433"/>
      <c r="F129" s="433"/>
      <c r="G129" s="493"/>
      <c r="H129" s="433"/>
      <c r="I129" s="433"/>
    </row>
    <row r="130" spans="2:9">
      <c r="B130" s="433"/>
      <c r="C130" s="433"/>
      <c r="D130" s="433"/>
      <c r="E130" s="433"/>
      <c r="F130" s="433"/>
      <c r="G130" s="493"/>
      <c r="H130" s="433"/>
      <c r="I130" s="433"/>
    </row>
    <row r="131" spans="2:9">
      <c r="B131" s="433"/>
      <c r="C131" s="433"/>
      <c r="D131" s="433"/>
      <c r="E131" s="433"/>
      <c r="F131" s="433"/>
      <c r="G131" s="493"/>
      <c r="H131" s="433"/>
      <c r="I131" s="433"/>
    </row>
    <row r="132" spans="2:9">
      <c r="B132" s="433"/>
      <c r="C132" s="433"/>
      <c r="D132" s="433"/>
      <c r="E132" s="433"/>
      <c r="F132" s="433"/>
      <c r="G132" s="493"/>
      <c r="H132" s="433"/>
      <c r="I132" s="433"/>
    </row>
    <row r="133" spans="2:9">
      <c r="B133" s="433"/>
      <c r="C133" s="433"/>
      <c r="D133" s="433"/>
      <c r="E133" s="433"/>
      <c r="F133" s="433"/>
      <c r="G133" s="493"/>
      <c r="H133" s="433"/>
      <c r="I133" s="433"/>
    </row>
    <row r="134" spans="2:9">
      <c r="B134" s="433"/>
      <c r="C134" s="433"/>
      <c r="D134" s="433"/>
      <c r="E134" s="433"/>
      <c r="F134" s="433"/>
      <c r="G134" s="493"/>
      <c r="H134" s="433"/>
      <c r="I134" s="433"/>
    </row>
    <row r="135" spans="2:9">
      <c r="B135" s="433"/>
      <c r="C135" s="433"/>
      <c r="D135" s="433"/>
      <c r="E135" s="433"/>
      <c r="F135" s="433"/>
      <c r="G135" s="493"/>
      <c r="H135" s="433"/>
      <c r="I135" s="433"/>
    </row>
    <row r="136" spans="2:9">
      <c r="B136" s="433"/>
      <c r="C136" s="433"/>
      <c r="D136" s="433"/>
      <c r="E136" s="433"/>
      <c r="F136" s="433"/>
      <c r="G136" s="493"/>
      <c r="H136" s="433"/>
      <c r="I136" s="433"/>
    </row>
    <row r="137" spans="2:9">
      <c r="B137" s="433"/>
      <c r="C137" s="433"/>
      <c r="D137" s="433"/>
      <c r="E137" s="433"/>
      <c r="F137" s="433"/>
      <c r="G137" s="493"/>
      <c r="H137" s="433"/>
      <c r="I137" s="433"/>
    </row>
    <row r="138" spans="2:9">
      <c r="B138" s="433"/>
      <c r="C138" s="433"/>
      <c r="D138" s="433"/>
      <c r="E138" s="433"/>
      <c r="F138" s="433"/>
      <c r="G138" s="493"/>
      <c r="H138" s="433"/>
      <c r="I138" s="433"/>
    </row>
    <row r="139" spans="2:9">
      <c r="B139" s="433"/>
      <c r="C139" s="433"/>
      <c r="D139" s="433"/>
      <c r="E139" s="433"/>
      <c r="F139" s="433"/>
      <c r="G139" s="493"/>
      <c r="H139" s="433"/>
      <c r="I139" s="433"/>
    </row>
    <row r="140" spans="2:9">
      <c r="B140" s="433"/>
      <c r="C140" s="433"/>
      <c r="D140" s="433"/>
      <c r="E140" s="433"/>
      <c r="F140" s="433"/>
      <c r="G140" s="493"/>
      <c r="H140" s="433"/>
      <c r="I140" s="433"/>
    </row>
    <row r="141" spans="2:9">
      <c r="B141" s="433"/>
      <c r="C141" s="433"/>
      <c r="D141" s="433"/>
      <c r="E141" s="433"/>
      <c r="F141" s="433"/>
      <c r="G141" s="493"/>
      <c r="H141" s="433"/>
      <c r="I141" s="433"/>
    </row>
    <row r="142" spans="2:9">
      <c r="B142" s="433"/>
      <c r="C142" s="433"/>
      <c r="D142" s="433"/>
      <c r="E142" s="433"/>
      <c r="F142" s="433"/>
      <c r="G142" s="493"/>
      <c r="H142" s="433"/>
      <c r="I142" s="433"/>
    </row>
    <row r="143" spans="2:9">
      <c r="B143" s="433"/>
      <c r="C143" s="433"/>
      <c r="D143" s="433"/>
      <c r="E143" s="433"/>
      <c r="F143" s="433"/>
      <c r="G143" s="493"/>
      <c r="H143" s="433"/>
      <c r="I143" s="433"/>
    </row>
    <row r="144" spans="2:9">
      <c r="B144" s="433"/>
      <c r="C144" s="433"/>
      <c r="D144" s="433"/>
      <c r="E144" s="433"/>
      <c r="F144" s="433"/>
      <c r="G144" s="493"/>
      <c r="H144" s="433"/>
      <c r="I144" s="43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&amp;CC2.&amp;P</oddHeader>
    <oddFooter>&amp;L &amp;8 1109 (ENG_ACES 03/2024)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61"/>
  <sheetViews>
    <sheetView view="pageLayout" zoomScaleNormal="100" zoomScaleSheetLayoutView="100" workbookViewId="0">
      <selection activeCell="F21" sqref="F21"/>
    </sheetView>
  </sheetViews>
  <sheetFormatPr defaultColWidth="9.28515625" defaultRowHeight="12.75"/>
  <cols>
    <col min="1" max="1" width="8.28515625" style="191" customWidth="1"/>
    <col min="2" max="2" width="6.7109375" style="191" customWidth="1"/>
    <col min="3" max="4" width="3.7109375" style="191" customWidth="1"/>
    <col min="5" max="5" width="27.140625" style="191" customWidth="1"/>
    <col min="6" max="6" width="5.140625" style="191" customWidth="1"/>
    <col min="7" max="7" width="7.140625" style="294" customWidth="1"/>
    <col min="8" max="8" width="11.42578125" style="191" customWidth="1"/>
    <col min="9" max="9" width="15.140625" style="176" customWidth="1"/>
    <col min="10" max="12" width="9.28515625" style="191"/>
    <col min="13" max="13" width="11.7109375" style="191" bestFit="1" customWidth="1"/>
    <col min="14" max="16384" width="9.28515625" style="191"/>
  </cols>
  <sheetData>
    <row r="1" spans="1:9" ht="12" customHeight="1">
      <c r="A1" s="186"/>
      <c r="B1" s="186"/>
      <c r="C1" s="186"/>
      <c r="D1" s="186"/>
      <c r="E1" s="186"/>
      <c r="F1" s="185"/>
      <c r="G1" s="285"/>
      <c r="H1" s="30"/>
      <c r="I1" s="91" t="s">
        <v>171</v>
      </c>
    </row>
    <row r="2" spans="1:9" ht="12" customHeight="1">
      <c r="A2" s="186"/>
      <c r="B2" s="186"/>
      <c r="C2" s="186"/>
      <c r="D2" s="186"/>
      <c r="E2" s="186"/>
      <c r="F2" s="185"/>
      <c r="G2" s="285"/>
      <c r="H2" s="30"/>
      <c r="I2" s="92"/>
    </row>
    <row r="3" spans="1:9" ht="12" customHeight="1">
      <c r="A3" s="223" t="s">
        <v>17</v>
      </c>
      <c r="B3" s="223"/>
      <c r="C3" s="222"/>
      <c r="D3" s="222"/>
      <c r="E3" s="222"/>
      <c r="F3" s="221"/>
      <c r="G3" s="286"/>
      <c r="H3" s="6"/>
      <c r="I3" s="66"/>
    </row>
    <row r="4" spans="1:9" ht="12" customHeight="1">
      <c r="A4" s="216" t="s">
        <v>18</v>
      </c>
      <c r="B4" s="216" t="s">
        <v>19</v>
      </c>
      <c r="C4" s="213"/>
      <c r="D4" s="213"/>
      <c r="E4" s="213" t="s">
        <v>20</v>
      </c>
      <c r="F4" s="220" t="s">
        <v>21</v>
      </c>
      <c r="G4" s="287" t="s">
        <v>22</v>
      </c>
      <c r="H4" s="11" t="s">
        <v>23</v>
      </c>
      <c r="I4" s="67" t="s">
        <v>24</v>
      </c>
    </row>
    <row r="5" spans="1:9" ht="12" customHeight="1">
      <c r="A5" s="219" t="s">
        <v>25</v>
      </c>
      <c r="B5" s="219" t="s">
        <v>26</v>
      </c>
      <c r="C5" s="218"/>
      <c r="D5" s="218"/>
      <c r="E5" s="218"/>
      <c r="F5" s="217"/>
      <c r="G5" s="288" t="s">
        <v>27</v>
      </c>
      <c r="H5" s="16"/>
      <c r="I5" s="68"/>
    </row>
    <row r="6" spans="1:9" ht="12" customHeight="1">
      <c r="A6" s="214"/>
      <c r="B6" s="214"/>
      <c r="C6" s="186"/>
      <c r="D6" s="186"/>
      <c r="E6" s="186"/>
      <c r="F6" s="215"/>
      <c r="G6" s="289"/>
      <c r="H6" s="33"/>
      <c r="I6" s="89" t="str">
        <f>IF(OR(AND(G6="Prov",H6="Sum"),(H6="PC Sum")),". . . . . . . . .00",IF(ISERR(G6*H6),"",IF(G6*H6=0,"",ROUND(G6*H6,2))))</f>
        <v/>
      </c>
    </row>
    <row r="7" spans="1:9" ht="12" customHeight="1">
      <c r="A7" s="214" t="s">
        <v>28</v>
      </c>
      <c r="B7" s="216" t="s">
        <v>172</v>
      </c>
      <c r="C7" s="21" t="s">
        <v>173</v>
      </c>
      <c r="D7" s="21"/>
      <c r="E7" s="186"/>
      <c r="F7" s="215"/>
      <c r="G7" s="289"/>
      <c r="H7" s="33"/>
      <c r="I7" s="89" t="str">
        <f>IF(OR(AND(G7="Prov",H7="Sum"),(H7="PC Sum")),". . . . . . . . .00",IF(ISERR(G7*H7),"",IF(G7*H7=0,"",ROUND(G7*H7,2))))</f>
        <v/>
      </c>
    </row>
    <row r="8" spans="1:9" ht="12" customHeight="1">
      <c r="A8" s="214" t="s">
        <v>135</v>
      </c>
      <c r="B8" s="214"/>
      <c r="C8" s="186"/>
      <c r="D8" s="186"/>
      <c r="E8" s="186"/>
      <c r="F8" s="215"/>
      <c r="G8" s="289"/>
      <c r="H8" s="33"/>
      <c r="I8" s="89" t="str">
        <f>IF(OR(AND(G8="Prov",H8="Sum"),(H8="PC Sum")),". . . . . . . . .00",IF(ISERR(G8*H8),"",IF(G8*H8=0,"",ROUND(G8*H8,2))))</f>
        <v/>
      </c>
    </row>
    <row r="9" spans="1:9">
      <c r="A9" s="214"/>
      <c r="B9" s="214"/>
      <c r="C9" s="186"/>
      <c r="D9" s="186"/>
      <c r="E9" s="186"/>
      <c r="F9" s="344"/>
      <c r="G9" s="290"/>
      <c r="H9" s="169"/>
      <c r="I9" s="87"/>
    </row>
    <row r="10" spans="1:9">
      <c r="A10" s="214" t="s">
        <v>272</v>
      </c>
      <c r="B10" s="216" t="s">
        <v>273</v>
      </c>
      <c r="C10" s="213" t="s">
        <v>323</v>
      </c>
      <c r="D10" s="186"/>
      <c r="E10" s="186"/>
      <c r="F10" s="215"/>
      <c r="G10" s="345"/>
      <c r="H10" s="33"/>
      <c r="I10" s="89"/>
    </row>
    <row r="11" spans="1:9">
      <c r="A11" s="214"/>
      <c r="B11" s="214"/>
      <c r="C11" s="186" t="s">
        <v>421</v>
      </c>
      <c r="D11" s="186"/>
      <c r="E11" s="186"/>
      <c r="F11" s="215"/>
      <c r="G11" s="345"/>
      <c r="H11" s="33"/>
      <c r="I11" s="87"/>
    </row>
    <row r="12" spans="1:9">
      <c r="A12" s="214"/>
      <c r="B12" s="214"/>
      <c r="C12" s="186"/>
      <c r="D12" s="186"/>
      <c r="E12" s="186"/>
      <c r="F12" s="344"/>
      <c r="G12" s="345"/>
      <c r="H12" s="33"/>
      <c r="I12" s="87"/>
    </row>
    <row r="13" spans="1:9">
      <c r="A13" s="214"/>
      <c r="B13" s="214"/>
      <c r="C13" s="186" t="s">
        <v>116</v>
      </c>
      <c r="D13" s="191" t="s">
        <v>324</v>
      </c>
      <c r="E13" s="186"/>
      <c r="F13" s="215" t="s">
        <v>144</v>
      </c>
      <c r="G13" s="345">
        <v>2</v>
      </c>
      <c r="H13" s="33"/>
      <c r="I13" s="87"/>
    </row>
    <row r="14" spans="1:9">
      <c r="A14" s="214"/>
      <c r="B14" s="214"/>
      <c r="C14" s="213"/>
      <c r="D14" s="186"/>
      <c r="E14" s="186"/>
      <c r="F14" s="344"/>
      <c r="G14" s="345"/>
      <c r="H14" s="33"/>
      <c r="I14" s="87"/>
    </row>
    <row r="15" spans="1:9">
      <c r="A15" s="214"/>
      <c r="B15" s="214"/>
      <c r="C15" s="186"/>
      <c r="D15" s="186"/>
      <c r="E15" s="186"/>
      <c r="F15" s="344"/>
      <c r="G15" s="345"/>
      <c r="H15" s="33"/>
      <c r="I15" s="87"/>
    </row>
    <row r="16" spans="1:9">
      <c r="A16" s="214"/>
      <c r="B16" s="214"/>
      <c r="C16" s="186"/>
      <c r="D16" s="186"/>
      <c r="E16" s="186"/>
      <c r="F16" s="344"/>
      <c r="G16" s="345"/>
      <c r="H16" s="33"/>
      <c r="I16" s="87"/>
    </row>
    <row r="17" spans="1:9">
      <c r="A17" s="214"/>
      <c r="B17" s="214"/>
      <c r="C17" s="186"/>
      <c r="D17" s="186"/>
      <c r="E17" s="186"/>
      <c r="F17" s="344"/>
      <c r="G17" s="345"/>
      <c r="H17" s="33"/>
      <c r="I17" s="87"/>
    </row>
    <row r="18" spans="1:9">
      <c r="A18" s="214"/>
      <c r="B18" s="214"/>
      <c r="C18" s="186"/>
      <c r="D18" s="186"/>
      <c r="E18" s="186"/>
      <c r="F18" s="344"/>
      <c r="G18" s="345"/>
      <c r="H18" s="33"/>
      <c r="I18" s="87"/>
    </row>
    <row r="19" spans="1:9">
      <c r="A19" s="214"/>
      <c r="B19" s="214"/>
      <c r="C19" s="186"/>
      <c r="D19" s="186"/>
      <c r="E19" s="186"/>
      <c r="F19" s="344"/>
      <c r="G19" s="345"/>
      <c r="H19" s="33"/>
      <c r="I19" s="87"/>
    </row>
    <row r="20" spans="1:9">
      <c r="A20" s="214"/>
      <c r="B20" s="214"/>
      <c r="C20" s="186"/>
      <c r="D20" s="186"/>
      <c r="E20" s="186"/>
      <c r="F20" s="344"/>
      <c r="G20" s="345"/>
      <c r="H20" s="33"/>
      <c r="I20" s="87"/>
    </row>
    <row r="21" spans="1:9">
      <c r="A21" s="214"/>
      <c r="B21" s="214"/>
      <c r="C21" s="186"/>
      <c r="D21" s="186"/>
      <c r="E21" s="186"/>
      <c r="F21" s="344"/>
      <c r="G21" s="345"/>
      <c r="H21" s="33"/>
      <c r="I21" s="87"/>
    </row>
    <row r="22" spans="1:9">
      <c r="A22" s="214"/>
      <c r="B22" s="214"/>
      <c r="C22" s="186"/>
      <c r="D22" s="186"/>
      <c r="E22" s="186"/>
      <c r="F22" s="344"/>
      <c r="G22" s="345"/>
      <c r="H22" s="33"/>
      <c r="I22" s="87"/>
    </row>
    <row r="23" spans="1:9">
      <c r="A23" s="214"/>
      <c r="B23" s="214"/>
      <c r="C23" s="186"/>
      <c r="D23" s="186"/>
      <c r="E23" s="186"/>
      <c r="F23" s="344"/>
      <c r="G23" s="345"/>
      <c r="H23" s="33"/>
      <c r="I23" s="87"/>
    </row>
    <row r="24" spans="1:9">
      <c r="A24" s="214"/>
      <c r="B24" s="214"/>
      <c r="C24" s="186"/>
      <c r="D24" s="186"/>
      <c r="E24" s="186"/>
      <c r="F24" s="344"/>
      <c r="G24" s="345"/>
      <c r="H24" s="33"/>
      <c r="I24" s="87"/>
    </row>
    <row r="25" spans="1:9">
      <c r="A25" s="214"/>
      <c r="B25" s="214"/>
      <c r="C25" s="186"/>
      <c r="D25" s="186"/>
      <c r="E25" s="186"/>
      <c r="F25" s="344"/>
      <c r="G25" s="345"/>
      <c r="H25" s="33"/>
      <c r="I25" s="87"/>
    </row>
    <row r="26" spans="1:9">
      <c r="A26" s="214"/>
      <c r="B26" s="214"/>
      <c r="C26" s="186"/>
      <c r="D26" s="186"/>
      <c r="E26" s="186"/>
      <c r="F26" s="344"/>
      <c r="G26" s="345"/>
      <c r="H26" s="33"/>
      <c r="I26" s="87"/>
    </row>
    <row r="27" spans="1:9">
      <c r="A27" s="214"/>
      <c r="B27" s="214"/>
      <c r="C27" s="186"/>
      <c r="D27" s="186"/>
      <c r="E27" s="186"/>
      <c r="F27" s="344"/>
      <c r="G27" s="345"/>
      <c r="H27" s="33"/>
      <c r="I27" s="87"/>
    </row>
    <row r="28" spans="1:9">
      <c r="A28" s="214"/>
      <c r="B28" s="214"/>
      <c r="C28" s="186"/>
      <c r="D28" s="186"/>
      <c r="E28" s="186"/>
      <c r="F28" s="344"/>
      <c r="G28" s="345"/>
      <c r="H28" s="33"/>
      <c r="I28" s="87"/>
    </row>
    <row r="29" spans="1:9">
      <c r="A29" s="214"/>
      <c r="B29" s="214"/>
      <c r="C29" s="186"/>
      <c r="D29" s="186"/>
      <c r="E29" s="186"/>
      <c r="F29" s="344"/>
      <c r="G29" s="345"/>
      <c r="H29" s="33"/>
      <c r="I29" s="87"/>
    </row>
    <row r="30" spans="1:9">
      <c r="A30" s="214"/>
      <c r="B30" s="214"/>
      <c r="C30" s="186"/>
      <c r="D30" s="186"/>
      <c r="E30" s="186"/>
      <c r="F30" s="344"/>
      <c r="G30" s="345"/>
      <c r="H30" s="33"/>
      <c r="I30" s="87"/>
    </row>
    <row r="31" spans="1:9">
      <c r="A31" s="214"/>
      <c r="B31" s="214"/>
      <c r="C31" s="186"/>
      <c r="D31" s="186"/>
      <c r="E31" s="186"/>
      <c r="F31" s="344"/>
      <c r="G31" s="345"/>
      <c r="H31" s="33"/>
      <c r="I31" s="87"/>
    </row>
    <row r="32" spans="1:9">
      <c r="A32" s="214"/>
      <c r="B32" s="214"/>
      <c r="C32" s="186"/>
      <c r="D32" s="186"/>
      <c r="E32" s="186"/>
      <c r="F32" s="344"/>
      <c r="G32" s="345"/>
      <c r="H32" s="33"/>
      <c r="I32" s="87"/>
    </row>
    <row r="33" spans="1:9">
      <c r="A33" s="214"/>
      <c r="B33" s="214"/>
      <c r="C33" s="186"/>
      <c r="D33" s="186"/>
      <c r="E33" s="186"/>
      <c r="F33" s="344"/>
      <c r="G33" s="345"/>
      <c r="H33" s="33"/>
      <c r="I33" s="87"/>
    </row>
    <row r="34" spans="1:9">
      <c r="A34" s="214"/>
      <c r="B34" s="214"/>
      <c r="C34" s="186"/>
      <c r="D34" s="186"/>
      <c r="E34" s="186"/>
      <c r="F34" s="344"/>
      <c r="G34" s="345"/>
      <c r="H34" s="33"/>
      <c r="I34" s="87"/>
    </row>
    <row r="35" spans="1:9">
      <c r="A35" s="214"/>
      <c r="B35" s="214"/>
      <c r="C35" s="186"/>
      <c r="D35" s="186"/>
      <c r="E35" s="186"/>
      <c r="F35" s="344"/>
      <c r="G35" s="345"/>
      <c r="H35" s="33"/>
      <c r="I35" s="87"/>
    </row>
    <row r="36" spans="1:9">
      <c r="A36" s="214"/>
      <c r="B36" s="214"/>
      <c r="C36" s="186"/>
      <c r="D36" s="186"/>
      <c r="E36" s="186"/>
      <c r="F36" s="344"/>
      <c r="G36" s="345"/>
      <c r="H36" s="33"/>
      <c r="I36" s="87"/>
    </row>
    <row r="37" spans="1:9">
      <c r="A37" s="214"/>
      <c r="B37" s="214"/>
      <c r="C37" s="186"/>
      <c r="D37" s="186"/>
      <c r="E37" s="186"/>
      <c r="F37" s="344"/>
      <c r="G37" s="345"/>
      <c r="H37" s="33"/>
      <c r="I37" s="87"/>
    </row>
    <row r="38" spans="1:9">
      <c r="A38" s="214"/>
      <c r="B38" s="214"/>
      <c r="C38" s="186"/>
      <c r="D38" s="186"/>
      <c r="E38" s="186"/>
      <c r="F38" s="344"/>
      <c r="G38" s="345"/>
      <c r="H38" s="33"/>
      <c r="I38" s="87"/>
    </row>
    <row r="39" spans="1:9">
      <c r="A39" s="214"/>
      <c r="B39" s="214"/>
      <c r="C39" s="186"/>
      <c r="D39" s="186"/>
      <c r="E39" s="186"/>
      <c r="F39" s="344"/>
      <c r="G39" s="345"/>
      <c r="H39" s="33"/>
      <c r="I39" s="87"/>
    </row>
    <row r="40" spans="1:9">
      <c r="A40" s="214"/>
      <c r="B40" s="214"/>
      <c r="C40" s="186"/>
      <c r="D40" s="186"/>
      <c r="E40" s="186"/>
      <c r="F40" s="344"/>
      <c r="G40" s="345"/>
      <c r="H40" s="33"/>
      <c r="I40" s="87"/>
    </row>
    <row r="41" spans="1:9">
      <c r="A41" s="214"/>
      <c r="B41" s="214"/>
      <c r="C41" s="186"/>
      <c r="D41" s="186"/>
      <c r="E41" s="186"/>
      <c r="F41" s="344"/>
      <c r="G41" s="345"/>
      <c r="H41" s="33"/>
      <c r="I41" s="87"/>
    </row>
    <row r="42" spans="1:9">
      <c r="A42" s="214"/>
      <c r="B42" s="214"/>
      <c r="C42" s="186"/>
      <c r="D42" s="186"/>
      <c r="E42" s="186"/>
      <c r="F42" s="344"/>
      <c r="G42" s="345"/>
      <c r="H42" s="33"/>
      <c r="I42" s="87"/>
    </row>
    <row r="43" spans="1:9">
      <c r="A43" s="214"/>
      <c r="B43" s="214"/>
      <c r="C43" s="186"/>
      <c r="D43" s="186"/>
      <c r="E43" s="186"/>
      <c r="F43" s="344"/>
      <c r="G43" s="345"/>
      <c r="H43" s="33"/>
      <c r="I43" s="87"/>
    </row>
    <row r="44" spans="1:9">
      <c r="A44" s="214"/>
      <c r="B44" s="214"/>
      <c r="C44" s="186"/>
      <c r="D44" s="186"/>
      <c r="E44" s="186"/>
      <c r="F44" s="344"/>
      <c r="G44" s="345"/>
      <c r="H44" s="33"/>
      <c r="I44" s="87"/>
    </row>
    <row r="45" spans="1:9">
      <c r="A45" s="214"/>
      <c r="B45" s="214"/>
      <c r="C45" s="186"/>
      <c r="D45" s="186"/>
      <c r="E45" s="186"/>
      <c r="F45" s="344"/>
      <c r="G45" s="345"/>
      <c r="H45" s="33"/>
      <c r="I45" s="87"/>
    </row>
    <row r="46" spans="1:9">
      <c r="A46" s="214"/>
      <c r="B46" s="214"/>
      <c r="C46" s="186"/>
      <c r="D46" s="186"/>
      <c r="E46" s="186"/>
      <c r="F46" s="344"/>
      <c r="G46" s="345"/>
      <c r="H46" s="33"/>
      <c r="I46" s="87"/>
    </row>
    <row r="47" spans="1:9">
      <c r="A47" s="214"/>
      <c r="B47" s="214"/>
      <c r="C47" s="186"/>
      <c r="D47" s="186"/>
      <c r="E47" s="186"/>
      <c r="F47" s="344"/>
      <c r="G47" s="345"/>
      <c r="H47" s="33"/>
      <c r="I47" s="87"/>
    </row>
    <row r="48" spans="1:9">
      <c r="A48" s="214"/>
      <c r="B48" s="214"/>
      <c r="C48" s="186"/>
      <c r="D48" s="186"/>
      <c r="E48" s="186"/>
      <c r="F48" s="344"/>
      <c r="G48" s="345"/>
      <c r="H48" s="33"/>
      <c r="I48" s="87"/>
    </row>
    <row r="49" spans="1:9">
      <c r="A49" s="214"/>
      <c r="B49" s="214"/>
      <c r="C49" s="186"/>
      <c r="D49" s="186"/>
      <c r="E49" s="186"/>
      <c r="F49" s="344"/>
      <c r="G49" s="345"/>
      <c r="H49" s="33"/>
      <c r="I49" s="87"/>
    </row>
    <row r="50" spans="1:9">
      <c r="A50" s="214"/>
      <c r="B50" s="214"/>
      <c r="C50" s="186"/>
      <c r="D50" s="186"/>
      <c r="E50" s="186"/>
      <c r="F50" s="344"/>
      <c r="G50" s="345"/>
      <c r="H50" s="33"/>
      <c r="I50" s="87"/>
    </row>
    <row r="51" spans="1:9">
      <c r="A51" s="214"/>
      <c r="B51" s="214"/>
      <c r="C51" s="186"/>
      <c r="D51" s="186"/>
      <c r="E51" s="186"/>
      <c r="F51" s="344"/>
      <c r="G51" s="345"/>
      <c r="H51" s="33"/>
      <c r="I51" s="87"/>
    </row>
    <row r="52" spans="1:9">
      <c r="A52" s="214"/>
      <c r="B52" s="214"/>
      <c r="C52" s="186"/>
      <c r="D52" s="186"/>
      <c r="E52" s="186"/>
      <c r="F52" s="344"/>
      <c r="G52" s="345"/>
      <c r="H52" s="33"/>
      <c r="I52" s="87"/>
    </row>
    <row r="53" spans="1:9">
      <c r="A53" s="214"/>
      <c r="B53" s="214"/>
      <c r="C53" s="186"/>
      <c r="D53" s="186"/>
      <c r="E53" s="186"/>
      <c r="F53" s="344"/>
      <c r="G53" s="345"/>
      <c r="H53" s="33"/>
      <c r="I53" s="87"/>
    </row>
    <row r="54" spans="1:9">
      <c r="A54" s="214"/>
      <c r="B54" s="214"/>
      <c r="C54" s="186"/>
      <c r="D54" s="186"/>
      <c r="E54" s="186"/>
      <c r="F54" s="344"/>
      <c r="G54" s="345"/>
      <c r="H54" s="33"/>
      <c r="I54" s="87"/>
    </row>
    <row r="55" spans="1:9">
      <c r="A55" s="214"/>
      <c r="B55" s="214"/>
      <c r="C55" s="186"/>
      <c r="D55" s="186"/>
      <c r="E55" s="186"/>
      <c r="F55" s="344"/>
      <c r="G55" s="290"/>
      <c r="H55" s="169"/>
      <c r="I55" s="87"/>
    </row>
    <row r="56" spans="1:9">
      <c r="A56" s="214"/>
      <c r="B56" s="214"/>
      <c r="C56" s="186"/>
      <c r="D56" s="186"/>
      <c r="E56" s="186"/>
      <c r="F56" s="215"/>
      <c r="G56" s="290"/>
      <c r="H56" s="33"/>
      <c r="I56" s="89"/>
    </row>
    <row r="57" spans="1:9">
      <c r="A57" s="214"/>
      <c r="B57" s="216"/>
      <c r="C57" s="213"/>
      <c r="D57" s="186"/>
      <c r="E57" s="186"/>
      <c r="F57" s="215"/>
      <c r="G57" s="290"/>
      <c r="H57" s="33"/>
      <c r="I57" s="89"/>
    </row>
    <row r="58" spans="1:9">
      <c r="A58" s="228"/>
      <c r="B58" s="224"/>
      <c r="C58" s="224"/>
      <c r="D58" s="224"/>
      <c r="E58" s="224"/>
      <c r="F58" s="225"/>
      <c r="G58" s="291"/>
      <c r="H58" s="35"/>
      <c r="I58" s="93"/>
    </row>
    <row r="59" spans="1:9">
      <c r="A59" s="214"/>
      <c r="B59" s="213" t="s">
        <v>136</v>
      </c>
      <c r="C59" s="186"/>
      <c r="D59" s="186"/>
      <c r="E59" s="186"/>
      <c r="F59" s="185"/>
      <c r="G59" s="292"/>
      <c r="H59" s="36"/>
      <c r="I59" s="89"/>
    </row>
    <row r="60" spans="1:9">
      <c r="A60" s="229"/>
      <c r="B60" s="226"/>
      <c r="C60" s="226"/>
      <c r="D60" s="226"/>
      <c r="E60" s="226"/>
      <c r="F60" s="227"/>
      <c r="G60" s="293"/>
      <c r="H60" s="37"/>
      <c r="I60" s="90"/>
    </row>
    <row r="61" spans="1:9">
      <c r="A61" s="186"/>
      <c r="B61" s="186"/>
      <c r="C61" s="186"/>
      <c r="D61" s="186"/>
      <c r="E61" s="186"/>
      <c r="F61" s="185"/>
      <c r="G61" s="292"/>
      <c r="H61" s="36"/>
      <c r="I61" s="17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0" fitToHeight="0" orientation="portrait" horizontalDpi="300" verticalDpi="300" r:id="rId1"/>
  <headerFooter alignWithMargins="0">
    <oddHeader>&amp;CC2.&amp;P</oddHeader>
    <oddFooter>&amp;L&amp;8 1109 (ENG_ACES 03/2024)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S130"/>
  <sheetViews>
    <sheetView view="pageBreakPreview" zoomScaleNormal="100" zoomScaleSheetLayoutView="100" workbookViewId="0">
      <selection activeCell="L8" sqref="L7:L8"/>
    </sheetView>
  </sheetViews>
  <sheetFormatPr defaultRowHeight="12" customHeight="1"/>
  <cols>
    <col min="1" max="1" width="8.28515625" customWidth="1"/>
    <col min="2" max="2" width="6.28515625" customWidth="1"/>
    <col min="3" max="3" width="3.7109375" customWidth="1"/>
    <col min="4" max="4" width="3.28515625" customWidth="1"/>
    <col min="5" max="5" width="30.42578125" customWidth="1"/>
    <col min="6" max="6" width="6.140625" customWidth="1"/>
    <col min="7" max="7" width="10.28515625" style="544" bestFit="1" customWidth="1"/>
    <col min="8" max="8" width="8.7109375" customWidth="1"/>
    <col min="9" max="9" width="12" style="69" customWidth="1"/>
    <col min="10" max="10" width="10.42578125" style="420" customWidth="1"/>
    <col min="11" max="45" width="8.85546875" style="420"/>
  </cols>
  <sheetData>
    <row r="1" spans="1:9" ht="12" customHeight="1">
      <c r="A1" s="205"/>
      <c r="B1" s="205"/>
      <c r="C1" s="205"/>
      <c r="D1" s="205"/>
      <c r="E1" s="205"/>
      <c r="F1" s="197"/>
      <c r="G1" s="74"/>
      <c r="H1" s="30"/>
      <c r="I1" s="91" t="s">
        <v>0</v>
      </c>
    </row>
    <row r="2" spans="1:9" ht="12" customHeight="1">
      <c r="A2" s="205"/>
      <c r="B2" s="205"/>
      <c r="C2" s="205"/>
      <c r="D2" s="205"/>
      <c r="E2" s="205"/>
      <c r="F2" s="197"/>
      <c r="G2" s="74"/>
      <c r="H2" s="30"/>
      <c r="I2" s="92"/>
    </row>
    <row r="3" spans="1:9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9" ht="12" customHeight="1">
      <c r="A6" s="183"/>
      <c r="B6" s="183"/>
      <c r="C6" s="205"/>
      <c r="D6" s="205"/>
      <c r="E6" s="205"/>
      <c r="F6" s="172"/>
      <c r="G6" s="75"/>
      <c r="H6" s="33"/>
      <c r="I6" s="532" t="str">
        <f t="shared" ref="I6:I10" si="0">IF(OR(AND(G6="Prov",H6="Sum"),(H6="PC Sum")),". . . . . . . . .00",IF(ISERR(G6*H6),"",IF(G6*H6=0,"",ROUND(G6*H6,2))))</f>
        <v/>
      </c>
    </row>
    <row r="7" spans="1:9" ht="12" customHeight="1">
      <c r="A7" s="183" t="s">
        <v>28</v>
      </c>
      <c r="B7" s="8" t="s">
        <v>84</v>
      </c>
      <c r="C7" s="21" t="s">
        <v>1</v>
      </c>
      <c r="D7" s="205"/>
      <c r="E7" s="205"/>
      <c r="F7" s="172"/>
      <c r="G7" s="75"/>
      <c r="H7" s="33"/>
      <c r="I7" s="89" t="str">
        <f t="shared" si="0"/>
        <v/>
      </c>
    </row>
    <row r="8" spans="1:9" ht="12" customHeight="1">
      <c r="A8" s="183" t="s">
        <v>2</v>
      </c>
      <c r="B8" s="183"/>
      <c r="C8" s="205"/>
      <c r="D8" s="205"/>
      <c r="E8" s="205"/>
      <c r="F8" s="172"/>
      <c r="G8" s="75"/>
      <c r="H8" s="33"/>
      <c r="I8" s="89" t="str">
        <f t="shared" si="0"/>
        <v/>
      </c>
    </row>
    <row r="9" spans="1:9" ht="12" customHeight="1">
      <c r="A9" s="183" t="s">
        <v>45</v>
      </c>
      <c r="B9" s="8" t="s">
        <v>178</v>
      </c>
      <c r="C9" s="9" t="s">
        <v>174</v>
      </c>
      <c r="D9" s="205"/>
      <c r="E9" s="205"/>
      <c r="F9" s="172"/>
      <c r="G9" s="76"/>
      <c r="H9" s="33"/>
      <c r="I9" s="89" t="str">
        <f t="shared" si="0"/>
        <v/>
      </c>
    </row>
    <row r="10" spans="1:9" ht="12" customHeight="1">
      <c r="A10" s="183"/>
      <c r="B10" s="8"/>
      <c r="C10" s="9" t="s">
        <v>85</v>
      </c>
      <c r="D10" s="205"/>
      <c r="E10" s="205"/>
      <c r="F10" s="172"/>
      <c r="G10" s="76"/>
      <c r="H10" s="33"/>
      <c r="I10" s="89" t="str">
        <f t="shared" si="0"/>
        <v/>
      </c>
    </row>
    <row r="11" spans="1:9" ht="12" customHeight="1">
      <c r="A11" s="183"/>
      <c r="B11" s="8"/>
      <c r="C11" s="9"/>
      <c r="D11" s="205"/>
      <c r="E11" s="205"/>
      <c r="F11" s="172"/>
      <c r="G11" s="76"/>
      <c r="H11" s="33"/>
      <c r="I11" s="89"/>
    </row>
    <row r="12" spans="1:9" ht="12" customHeight="1">
      <c r="A12" s="183"/>
      <c r="B12" s="8"/>
      <c r="C12" s="205" t="s">
        <v>116</v>
      </c>
      <c r="D12" s="205" t="s">
        <v>245</v>
      </c>
      <c r="E12" s="205"/>
      <c r="F12" s="172"/>
      <c r="G12" s="180"/>
      <c r="H12" s="33"/>
      <c r="I12" s="89"/>
    </row>
    <row r="13" spans="1:9" ht="12" customHeight="1">
      <c r="A13" s="183"/>
      <c r="B13" s="8"/>
      <c r="C13" s="205"/>
      <c r="D13" s="205"/>
      <c r="E13" s="205"/>
      <c r="F13" s="172"/>
      <c r="G13" s="180"/>
      <c r="H13" s="33"/>
      <c r="I13" s="89"/>
    </row>
    <row r="14" spans="1:9" ht="12" customHeight="1">
      <c r="A14" s="183"/>
      <c r="B14" s="8"/>
      <c r="C14" s="205"/>
      <c r="D14" s="200" t="s">
        <v>116</v>
      </c>
      <c r="E14" s="205" t="s">
        <v>133</v>
      </c>
      <c r="F14" s="172" t="s">
        <v>48</v>
      </c>
      <c r="G14" s="180">
        <v>150</v>
      </c>
      <c r="H14" s="33"/>
      <c r="I14" s="89"/>
    </row>
    <row r="15" spans="1:9" ht="12" customHeight="1">
      <c r="A15" s="183"/>
      <c r="B15" s="183"/>
      <c r="C15" s="205"/>
      <c r="D15" s="205"/>
      <c r="E15" s="205"/>
      <c r="F15" s="172"/>
      <c r="G15" s="180"/>
      <c r="H15" s="33"/>
      <c r="I15" s="89"/>
    </row>
    <row r="16" spans="1:9" ht="12" customHeight="1">
      <c r="A16" s="183"/>
      <c r="B16" s="183"/>
      <c r="C16" s="205" t="s">
        <v>119</v>
      </c>
      <c r="D16" s="205" t="s">
        <v>385</v>
      </c>
      <c r="E16" s="205"/>
      <c r="F16" s="172"/>
      <c r="G16" s="180"/>
      <c r="H16" s="33"/>
      <c r="I16" s="89"/>
    </row>
    <row r="17" spans="1:45" ht="12" customHeight="1">
      <c r="A17" s="183"/>
      <c r="B17" s="183"/>
      <c r="C17" s="205"/>
      <c r="D17" s="418" t="s">
        <v>384</v>
      </c>
      <c r="E17" s="418"/>
      <c r="F17" s="419"/>
      <c r="G17" s="180"/>
      <c r="H17" s="169"/>
      <c r="I17" s="103"/>
    </row>
    <row r="18" spans="1:45" ht="12" customHeight="1">
      <c r="A18" s="183"/>
      <c r="B18" s="183"/>
      <c r="C18" s="205"/>
      <c r="D18" s="418" t="s">
        <v>422</v>
      </c>
      <c r="E18" s="418"/>
      <c r="F18" s="419"/>
      <c r="G18" s="180"/>
      <c r="H18" s="169"/>
      <c r="I18" s="103"/>
    </row>
    <row r="19" spans="1:45" ht="12" customHeight="1">
      <c r="A19" s="183"/>
      <c r="B19" s="183"/>
      <c r="C19" s="205"/>
      <c r="D19" s="418"/>
      <c r="E19" s="418"/>
      <c r="F19" s="172"/>
      <c r="G19" s="180"/>
      <c r="H19" s="33"/>
      <c r="I19" s="89"/>
    </row>
    <row r="20" spans="1:45" ht="12" customHeight="1">
      <c r="A20" s="183"/>
      <c r="B20" s="183"/>
      <c r="C20" s="205"/>
      <c r="D20" s="426" t="s">
        <v>116</v>
      </c>
      <c r="E20" s="418" t="s">
        <v>285</v>
      </c>
      <c r="F20" s="172" t="s">
        <v>48</v>
      </c>
      <c r="G20" s="180">
        <v>410</v>
      </c>
      <c r="H20" s="33"/>
      <c r="I20" s="89"/>
    </row>
    <row r="21" spans="1:45" ht="12" customHeight="1">
      <c r="A21" s="183"/>
      <c r="B21" s="183"/>
      <c r="C21" s="205"/>
      <c r="D21" s="205"/>
      <c r="E21" s="205"/>
      <c r="F21" s="172"/>
      <c r="G21" s="180"/>
      <c r="H21" s="33"/>
      <c r="I21" s="89"/>
    </row>
    <row r="22" spans="1:45" ht="12" customHeight="1">
      <c r="A22" s="183"/>
      <c r="B22" s="8" t="s">
        <v>179</v>
      </c>
      <c r="C22" s="9" t="s">
        <v>174</v>
      </c>
      <c r="D22" s="200"/>
      <c r="E22" s="205"/>
      <c r="F22" s="172"/>
      <c r="G22" s="180"/>
      <c r="H22" s="33"/>
      <c r="I22" s="89"/>
    </row>
    <row r="23" spans="1:45" ht="12" customHeight="1">
      <c r="A23" s="183"/>
      <c r="B23" s="183"/>
      <c r="C23" s="9" t="s">
        <v>85</v>
      </c>
      <c r="D23" s="200"/>
      <c r="E23" s="205"/>
      <c r="F23" s="172"/>
      <c r="G23" s="180"/>
      <c r="H23" s="33"/>
      <c r="I23" s="89"/>
    </row>
    <row r="24" spans="1:45" ht="12" customHeight="1">
      <c r="A24" s="183"/>
      <c r="B24" s="183"/>
      <c r="C24" s="9" t="s">
        <v>180</v>
      </c>
      <c r="D24" s="200"/>
      <c r="E24" s="205"/>
      <c r="F24" s="172"/>
      <c r="G24" s="180"/>
      <c r="H24" s="33"/>
      <c r="I24" s="89"/>
    </row>
    <row r="25" spans="1:45" ht="12" customHeight="1">
      <c r="A25" s="183"/>
      <c r="B25" s="183"/>
      <c r="C25" s="205"/>
      <c r="D25" s="200"/>
      <c r="E25" s="205"/>
      <c r="F25" s="172"/>
      <c r="G25" s="180"/>
      <c r="H25" s="33"/>
      <c r="I25" s="89"/>
    </row>
    <row r="26" spans="1:45" ht="12" customHeight="1">
      <c r="A26" s="183"/>
      <c r="B26" s="183"/>
      <c r="C26" s="205" t="s">
        <v>181</v>
      </c>
      <c r="D26" s="200"/>
      <c r="E26" s="205"/>
      <c r="F26" s="172"/>
      <c r="G26" s="180"/>
      <c r="H26" s="33"/>
      <c r="I26" s="89"/>
    </row>
    <row r="27" spans="1:45" ht="12" customHeight="1">
      <c r="A27" s="183"/>
      <c r="B27" s="183"/>
      <c r="C27" s="205"/>
      <c r="D27" s="200"/>
      <c r="E27" s="205"/>
      <c r="F27" s="172"/>
      <c r="G27" s="180"/>
      <c r="H27" s="33"/>
      <c r="I27" s="89"/>
    </row>
    <row r="28" spans="1:45" ht="12" customHeight="1">
      <c r="A28" s="183"/>
      <c r="B28" s="183"/>
      <c r="C28" s="205" t="s">
        <v>116</v>
      </c>
      <c r="D28" s="200" t="s">
        <v>182</v>
      </c>
      <c r="E28" s="205"/>
      <c r="F28" s="172"/>
      <c r="G28" s="180"/>
      <c r="H28" s="33"/>
      <c r="I28" s="89"/>
    </row>
    <row r="29" spans="1:45" ht="12" customHeight="1">
      <c r="A29" s="183"/>
      <c r="B29" s="183"/>
      <c r="C29" s="205"/>
      <c r="D29" s="200" t="s">
        <v>183</v>
      </c>
      <c r="E29" s="205"/>
      <c r="F29" s="172" t="s">
        <v>48</v>
      </c>
      <c r="G29" s="180">
        <v>20</v>
      </c>
      <c r="H29" s="33"/>
      <c r="I29" s="89"/>
    </row>
    <row r="30" spans="1:45" ht="12" customHeight="1">
      <c r="A30" s="183"/>
      <c r="B30" s="183"/>
      <c r="C30" s="205"/>
      <c r="D30" s="205"/>
      <c r="E30" s="205"/>
      <c r="F30" s="172"/>
      <c r="G30" s="76"/>
      <c r="H30" s="33"/>
      <c r="I30" s="89"/>
    </row>
    <row r="31" spans="1:45" s="366" customFormat="1" ht="12" customHeight="1">
      <c r="A31" s="183" t="s">
        <v>49</v>
      </c>
      <c r="B31" s="8" t="s">
        <v>86</v>
      </c>
      <c r="C31" s="9" t="s">
        <v>246</v>
      </c>
      <c r="D31" s="205"/>
      <c r="E31" s="205"/>
      <c r="F31" s="172"/>
      <c r="G31" s="180"/>
      <c r="H31" s="169"/>
      <c r="I31" s="103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0"/>
      <c r="AL31" s="420"/>
      <c r="AM31" s="420"/>
      <c r="AN31" s="420"/>
      <c r="AO31" s="420"/>
      <c r="AP31" s="420"/>
      <c r="AQ31" s="420"/>
      <c r="AR31" s="420"/>
      <c r="AS31" s="420"/>
    </row>
    <row r="32" spans="1:45" s="366" customFormat="1" ht="12" customHeight="1">
      <c r="A32" s="183"/>
      <c r="B32" s="8"/>
      <c r="C32" s="9" t="s">
        <v>386</v>
      </c>
      <c r="D32" s="205"/>
      <c r="E32" s="205"/>
      <c r="F32" s="172"/>
      <c r="G32" s="180"/>
      <c r="H32" s="169"/>
      <c r="I32" s="103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  <c r="AC32" s="420"/>
      <c r="AD32" s="420"/>
      <c r="AE32" s="420"/>
      <c r="AF32" s="420"/>
      <c r="AG32" s="420"/>
      <c r="AH32" s="420"/>
      <c r="AI32" s="420"/>
      <c r="AJ32" s="420"/>
      <c r="AK32" s="420"/>
      <c r="AL32" s="420"/>
      <c r="AM32" s="420"/>
      <c r="AN32" s="420"/>
      <c r="AO32" s="420"/>
      <c r="AP32" s="420"/>
      <c r="AQ32" s="420"/>
      <c r="AR32" s="420"/>
      <c r="AS32" s="420"/>
    </row>
    <row r="33" spans="1:45" s="366" customFormat="1" ht="12" customHeight="1">
      <c r="A33" s="183"/>
      <c r="B33" s="8"/>
      <c r="C33" s="9" t="s">
        <v>387</v>
      </c>
      <c r="D33" s="205"/>
      <c r="E33" s="205"/>
      <c r="F33" s="172"/>
      <c r="G33" s="180"/>
      <c r="H33" s="169"/>
      <c r="I33" s="10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  <c r="AG33" s="420"/>
      <c r="AH33" s="420"/>
      <c r="AI33" s="420"/>
      <c r="AJ33" s="420"/>
      <c r="AK33" s="420"/>
      <c r="AL33" s="420"/>
      <c r="AM33" s="420"/>
      <c r="AN33" s="420"/>
      <c r="AO33" s="420"/>
      <c r="AP33" s="420"/>
      <c r="AQ33" s="420"/>
      <c r="AR33" s="420"/>
      <c r="AS33" s="420"/>
    </row>
    <row r="34" spans="1:45" s="366" customFormat="1" ht="12" customHeight="1">
      <c r="A34" s="183"/>
      <c r="B34" s="8"/>
      <c r="C34" s="9" t="s">
        <v>388</v>
      </c>
      <c r="D34" s="205"/>
      <c r="E34" s="205"/>
      <c r="F34" s="172"/>
      <c r="G34" s="180"/>
      <c r="H34" s="169"/>
      <c r="I34" s="103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  <c r="AC34" s="420"/>
      <c r="AD34" s="420"/>
      <c r="AE34" s="420"/>
      <c r="AF34" s="420"/>
      <c r="AG34" s="420"/>
      <c r="AH34" s="420"/>
      <c r="AI34" s="420"/>
      <c r="AJ34" s="420"/>
      <c r="AK34" s="420"/>
      <c r="AL34" s="420"/>
      <c r="AM34" s="420"/>
      <c r="AN34" s="420"/>
      <c r="AO34" s="420"/>
      <c r="AP34" s="420"/>
      <c r="AQ34" s="420"/>
      <c r="AR34" s="420"/>
      <c r="AS34" s="420"/>
    </row>
    <row r="35" spans="1:45" s="366" customFormat="1" ht="12" customHeight="1">
      <c r="A35" s="183"/>
      <c r="B35" s="8"/>
      <c r="C35" s="9"/>
      <c r="D35" s="205"/>
      <c r="E35" s="205"/>
      <c r="F35" s="172"/>
      <c r="G35" s="180"/>
      <c r="H35" s="169"/>
      <c r="I35" s="103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0"/>
      <c r="AJ35" s="420"/>
      <c r="AK35" s="420"/>
      <c r="AL35" s="420"/>
      <c r="AM35" s="420"/>
      <c r="AN35" s="420"/>
      <c r="AO35" s="420"/>
      <c r="AP35" s="420"/>
      <c r="AQ35" s="420"/>
      <c r="AR35" s="420"/>
      <c r="AS35" s="420"/>
    </row>
    <row r="36" spans="1:45" s="366" customFormat="1" ht="12" customHeight="1">
      <c r="A36" s="183"/>
      <c r="B36" s="8"/>
      <c r="C36" s="205" t="s">
        <v>116</v>
      </c>
      <c r="D36" s="205" t="s">
        <v>175</v>
      </c>
      <c r="E36" s="205"/>
      <c r="F36" s="172"/>
      <c r="G36" s="180"/>
      <c r="H36" s="169"/>
      <c r="I36" s="103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0"/>
      <c r="AK36" s="420"/>
      <c r="AL36" s="420"/>
      <c r="AM36" s="420"/>
      <c r="AN36" s="420"/>
      <c r="AO36" s="420"/>
      <c r="AP36" s="420"/>
      <c r="AQ36" s="420"/>
      <c r="AR36" s="420"/>
      <c r="AS36" s="420"/>
    </row>
    <row r="37" spans="1:45" s="366" customFormat="1" ht="12" customHeight="1">
      <c r="A37" s="183"/>
      <c r="B37" s="8"/>
      <c r="C37" s="9"/>
      <c r="D37" s="205"/>
      <c r="E37" s="205"/>
      <c r="F37" s="172"/>
      <c r="G37" s="180"/>
      <c r="H37" s="169"/>
      <c r="I37" s="103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  <c r="AC37" s="420"/>
      <c r="AD37" s="420"/>
      <c r="AE37" s="420"/>
      <c r="AF37" s="420"/>
      <c r="AG37" s="420"/>
      <c r="AH37" s="420"/>
      <c r="AI37" s="420"/>
      <c r="AJ37" s="420"/>
      <c r="AK37" s="420"/>
      <c r="AL37" s="420"/>
      <c r="AM37" s="420"/>
      <c r="AN37" s="420"/>
      <c r="AO37" s="420"/>
      <c r="AP37" s="420"/>
      <c r="AQ37" s="420"/>
      <c r="AR37" s="420"/>
      <c r="AS37" s="420"/>
    </row>
    <row r="38" spans="1:45" s="366" customFormat="1" ht="12" customHeight="1">
      <c r="A38" s="183"/>
      <c r="B38" s="8"/>
      <c r="C38" s="9"/>
      <c r="D38" s="205" t="s">
        <v>116</v>
      </c>
      <c r="E38" s="205" t="s">
        <v>287</v>
      </c>
      <c r="F38" s="172" t="s">
        <v>144</v>
      </c>
      <c r="G38" s="180">
        <v>2</v>
      </c>
      <c r="H38" s="169"/>
      <c r="I38" s="103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  <c r="AI38" s="420"/>
      <c r="AJ38" s="420"/>
      <c r="AK38" s="420"/>
      <c r="AL38" s="420"/>
      <c r="AM38" s="420"/>
      <c r="AN38" s="420"/>
      <c r="AO38" s="420"/>
      <c r="AP38" s="420"/>
      <c r="AQ38" s="420"/>
      <c r="AR38" s="420"/>
      <c r="AS38" s="420"/>
    </row>
    <row r="39" spans="1:45" s="366" customFormat="1" ht="12" customHeight="1">
      <c r="A39" s="183"/>
      <c r="B39" s="8"/>
      <c r="C39" s="9"/>
      <c r="D39" s="205"/>
      <c r="E39" s="205"/>
      <c r="F39" s="172"/>
      <c r="G39" s="180"/>
      <c r="H39" s="169"/>
      <c r="I39" s="10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  <c r="AC39" s="420"/>
      <c r="AD39" s="420"/>
      <c r="AE39" s="420"/>
      <c r="AF39" s="420"/>
      <c r="AG39" s="420"/>
      <c r="AH39" s="420"/>
      <c r="AI39" s="420"/>
      <c r="AJ39" s="420"/>
      <c r="AK39" s="420"/>
      <c r="AL39" s="420"/>
      <c r="AM39" s="420"/>
      <c r="AN39" s="420"/>
      <c r="AO39" s="420"/>
      <c r="AP39" s="420"/>
      <c r="AQ39" s="420"/>
      <c r="AR39" s="420"/>
      <c r="AS39" s="420"/>
    </row>
    <row r="40" spans="1:45" s="366" customFormat="1" ht="12" customHeight="1">
      <c r="A40" s="183"/>
      <c r="B40" s="8"/>
      <c r="C40" s="9"/>
      <c r="D40" s="205" t="s">
        <v>119</v>
      </c>
      <c r="E40" s="205" t="s">
        <v>247</v>
      </c>
      <c r="F40" s="172" t="s">
        <v>144</v>
      </c>
      <c r="G40" s="180">
        <v>2</v>
      </c>
      <c r="H40" s="169"/>
      <c r="I40" s="103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  <c r="AI40" s="420"/>
      <c r="AJ40" s="420"/>
      <c r="AK40" s="420"/>
      <c r="AL40" s="420"/>
      <c r="AM40" s="420"/>
      <c r="AN40" s="420"/>
      <c r="AO40" s="420"/>
      <c r="AP40" s="420"/>
      <c r="AQ40" s="420"/>
      <c r="AR40" s="420"/>
      <c r="AS40" s="420"/>
    </row>
    <row r="41" spans="1:45" s="366" customFormat="1" ht="12" customHeight="1">
      <c r="A41" s="183"/>
      <c r="B41" s="8"/>
      <c r="C41" s="9"/>
      <c r="D41" s="205"/>
      <c r="E41" s="205"/>
      <c r="F41" s="172"/>
      <c r="G41" s="180"/>
      <c r="H41" s="169"/>
      <c r="I41" s="103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  <c r="AC41" s="420"/>
      <c r="AD41" s="420"/>
      <c r="AE41" s="420"/>
      <c r="AF41" s="420"/>
      <c r="AG41" s="420"/>
      <c r="AH41" s="420"/>
      <c r="AI41" s="420"/>
      <c r="AJ41" s="420"/>
      <c r="AK41" s="420"/>
      <c r="AL41" s="420"/>
      <c r="AM41" s="420"/>
      <c r="AN41" s="420"/>
      <c r="AO41" s="420"/>
      <c r="AP41" s="420"/>
      <c r="AQ41" s="420"/>
      <c r="AR41" s="420"/>
      <c r="AS41" s="420"/>
    </row>
    <row r="42" spans="1:45" s="366" customFormat="1" ht="12" customHeight="1">
      <c r="A42" s="183"/>
      <c r="B42" s="8"/>
      <c r="C42" s="205" t="s">
        <v>119</v>
      </c>
      <c r="D42" s="205" t="s">
        <v>265</v>
      </c>
      <c r="E42" s="205"/>
      <c r="F42" s="172"/>
      <c r="G42" s="180"/>
      <c r="H42" s="169"/>
      <c r="I42" s="10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0"/>
      <c r="AH42" s="420"/>
      <c r="AI42" s="420"/>
      <c r="AJ42" s="420"/>
      <c r="AK42" s="420"/>
      <c r="AL42" s="420"/>
      <c r="AM42" s="420"/>
      <c r="AN42" s="420"/>
      <c r="AO42" s="420"/>
      <c r="AP42" s="420"/>
      <c r="AQ42" s="420"/>
      <c r="AR42" s="420"/>
      <c r="AS42" s="420"/>
    </row>
    <row r="43" spans="1:45" s="366" customFormat="1" ht="12" customHeight="1">
      <c r="A43" s="183"/>
      <c r="B43" s="8"/>
      <c r="C43" s="205"/>
      <c r="D43" s="205"/>
      <c r="E43" s="205"/>
      <c r="F43" s="172"/>
      <c r="G43" s="180"/>
      <c r="H43" s="169"/>
      <c r="I43" s="103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  <c r="AF43" s="420"/>
      <c r="AG43" s="420"/>
      <c r="AH43" s="420"/>
      <c r="AI43" s="420"/>
      <c r="AJ43" s="420"/>
      <c r="AK43" s="420"/>
      <c r="AL43" s="420"/>
      <c r="AM43" s="420"/>
      <c r="AN43" s="420"/>
      <c r="AO43" s="420"/>
      <c r="AP43" s="420"/>
      <c r="AQ43" s="420"/>
      <c r="AR43" s="420"/>
      <c r="AS43" s="420"/>
    </row>
    <row r="44" spans="1:45" s="366" customFormat="1" ht="12" customHeight="1">
      <c r="A44" s="183"/>
      <c r="B44" s="8"/>
      <c r="C44" s="205"/>
      <c r="D44" s="205" t="s">
        <v>116</v>
      </c>
      <c r="E44" s="205" t="s">
        <v>266</v>
      </c>
      <c r="F44" s="172" t="s">
        <v>267</v>
      </c>
      <c r="G44" s="180">
        <v>1</v>
      </c>
      <c r="H44" s="169"/>
      <c r="I44" s="103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  <c r="AF44" s="420"/>
      <c r="AG44" s="420"/>
      <c r="AH44" s="420"/>
      <c r="AI44" s="420"/>
      <c r="AJ44" s="420"/>
      <c r="AK44" s="420"/>
      <c r="AL44" s="420"/>
      <c r="AM44" s="420"/>
      <c r="AN44" s="420"/>
      <c r="AO44" s="420"/>
      <c r="AP44" s="420"/>
      <c r="AQ44" s="420"/>
      <c r="AR44" s="420"/>
      <c r="AS44" s="420"/>
    </row>
    <row r="45" spans="1:45" s="366" customFormat="1" ht="12" customHeight="1">
      <c r="A45" s="183"/>
      <c r="B45" s="8"/>
      <c r="C45" s="9"/>
      <c r="D45" s="205"/>
      <c r="E45" s="205"/>
      <c r="F45" s="172"/>
      <c r="G45" s="180"/>
      <c r="H45" s="169"/>
      <c r="I45" s="103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  <c r="AC45" s="420"/>
      <c r="AD45" s="420"/>
      <c r="AE45" s="420"/>
      <c r="AF45" s="420"/>
      <c r="AG45" s="420"/>
      <c r="AH45" s="420"/>
      <c r="AI45" s="420"/>
      <c r="AJ45" s="420"/>
      <c r="AK45" s="420"/>
      <c r="AL45" s="420"/>
      <c r="AM45" s="420"/>
      <c r="AN45" s="420"/>
      <c r="AO45" s="420"/>
      <c r="AP45" s="420"/>
      <c r="AQ45" s="420"/>
      <c r="AR45" s="420"/>
      <c r="AS45" s="420"/>
    </row>
    <row r="46" spans="1:45" s="366" customFormat="1" ht="12" customHeight="1">
      <c r="A46" s="183"/>
      <c r="B46" s="8"/>
      <c r="C46" s="205" t="s">
        <v>126</v>
      </c>
      <c r="D46" s="205" t="s">
        <v>176</v>
      </c>
      <c r="E46" s="205"/>
      <c r="F46" s="172"/>
      <c r="G46" s="180"/>
      <c r="H46" s="169"/>
      <c r="I46" s="103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  <c r="AF46" s="420"/>
      <c r="AG46" s="420"/>
      <c r="AH46" s="420"/>
      <c r="AI46" s="420"/>
      <c r="AJ46" s="420"/>
      <c r="AK46" s="420"/>
      <c r="AL46" s="420"/>
      <c r="AM46" s="420"/>
      <c r="AN46" s="420"/>
      <c r="AO46" s="420"/>
      <c r="AP46" s="420"/>
      <c r="AQ46" s="420"/>
      <c r="AR46" s="420"/>
      <c r="AS46" s="420"/>
    </row>
    <row r="47" spans="1:45" s="366" customFormat="1" ht="12" customHeight="1">
      <c r="A47" s="183"/>
      <c r="B47" s="8"/>
      <c r="C47" s="205"/>
      <c r="D47" s="205"/>
      <c r="E47" s="205"/>
      <c r="F47" s="172"/>
      <c r="G47" s="180"/>
      <c r="H47" s="169"/>
      <c r="I47" s="103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  <c r="AC47" s="420"/>
      <c r="AD47" s="420"/>
      <c r="AE47" s="420"/>
      <c r="AF47" s="420"/>
      <c r="AG47" s="420"/>
      <c r="AH47" s="420"/>
      <c r="AI47" s="420"/>
      <c r="AJ47" s="420"/>
      <c r="AK47" s="420"/>
      <c r="AL47" s="420"/>
      <c r="AM47" s="420"/>
      <c r="AN47" s="420"/>
      <c r="AO47" s="420"/>
      <c r="AP47" s="420"/>
      <c r="AQ47" s="420"/>
      <c r="AR47" s="420"/>
      <c r="AS47" s="420"/>
    </row>
    <row r="48" spans="1:45" s="366" customFormat="1" ht="12" customHeight="1">
      <c r="A48" s="183"/>
      <c r="B48" s="8"/>
      <c r="C48" s="205"/>
      <c r="D48" s="205" t="s">
        <v>119</v>
      </c>
      <c r="E48" s="205" t="s">
        <v>248</v>
      </c>
      <c r="F48" s="172" t="s">
        <v>144</v>
      </c>
      <c r="G48" s="180">
        <v>1</v>
      </c>
      <c r="H48" s="169"/>
      <c r="I48" s="103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  <c r="AC48" s="420"/>
      <c r="AD48" s="420"/>
      <c r="AE48" s="420"/>
      <c r="AF48" s="420"/>
      <c r="AG48" s="420"/>
      <c r="AH48" s="420"/>
      <c r="AI48" s="420"/>
      <c r="AJ48" s="420"/>
      <c r="AK48" s="420"/>
      <c r="AL48" s="420"/>
      <c r="AM48" s="420"/>
      <c r="AN48" s="420"/>
      <c r="AO48" s="420"/>
      <c r="AP48" s="420"/>
      <c r="AQ48" s="420"/>
      <c r="AR48" s="420"/>
      <c r="AS48" s="420"/>
    </row>
    <row r="49" spans="1:45" s="366" customFormat="1" ht="12" customHeight="1">
      <c r="A49" s="183"/>
      <c r="B49" s="8"/>
      <c r="C49" s="205"/>
      <c r="D49" s="205"/>
      <c r="E49" s="205"/>
      <c r="F49" s="172"/>
      <c r="G49" s="180"/>
      <c r="H49" s="169"/>
      <c r="I49" s="103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  <c r="AC49" s="420"/>
      <c r="AD49" s="420"/>
      <c r="AE49" s="420"/>
      <c r="AF49" s="420"/>
      <c r="AG49" s="420"/>
      <c r="AH49" s="420"/>
      <c r="AI49" s="420"/>
      <c r="AJ49" s="420"/>
      <c r="AK49" s="420"/>
      <c r="AL49" s="420"/>
      <c r="AM49" s="420"/>
      <c r="AN49" s="420"/>
      <c r="AO49" s="420"/>
      <c r="AP49" s="420"/>
      <c r="AQ49" s="420"/>
      <c r="AR49" s="420"/>
      <c r="AS49" s="420"/>
    </row>
    <row r="50" spans="1:45" s="366" customFormat="1" ht="12" customHeight="1">
      <c r="A50" s="183"/>
      <c r="B50" s="183"/>
      <c r="C50" s="205" t="s">
        <v>36</v>
      </c>
      <c r="D50" s="205" t="s">
        <v>177</v>
      </c>
      <c r="E50" s="205"/>
      <c r="F50" s="172"/>
      <c r="G50" s="180"/>
      <c r="H50" s="169"/>
      <c r="I50" s="103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0"/>
      <c r="AH50" s="420"/>
      <c r="AI50" s="420"/>
      <c r="AJ50" s="420"/>
      <c r="AK50" s="420"/>
      <c r="AL50" s="420"/>
      <c r="AM50" s="420"/>
      <c r="AN50" s="420"/>
      <c r="AO50" s="420"/>
      <c r="AP50" s="420"/>
      <c r="AQ50" s="420"/>
      <c r="AR50" s="420"/>
      <c r="AS50" s="420"/>
    </row>
    <row r="51" spans="1:45" s="366" customFormat="1" ht="12" customHeight="1">
      <c r="A51" s="183"/>
      <c r="B51" s="183"/>
      <c r="C51" s="205"/>
      <c r="D51" s="205"/>
      <c r="E51" s="205"/>
      <c r="F51" s="172"/>
      <c r="G51" s="180"/>
      <c r="H51" s="169"/>
      <c r="I51" s="103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  <c r="AC51" s="420"/>
      <c r="AD51" s="420"/>
      <c r="AE51" s="420"/>
      <c r="AF51" s="420"/>
      <c r="AG51" s="420"/>
      <c r="AH51" s="420"/>
      <c r="AI51" s="420"/>
      <c r="AJ51" s="420"/>
      <c r="AK51" s="420"/>
      <c r="AL51" s="420"/>
      <c r="AM51" s="420"/>
      <c r="AN51" s="420"/>
      <c r="AO51" s="420"/>
      <c r="AP51" s="420"/>
      <c r="AQ51" s="420"/>
      <c r="AR51" s="420"/>
      <c r="AS51" s="420"/>
    </row>
    <row r="52" spans="1:45" s="366" customFormat="1" ht="12" customHeight="1">
      <c r="A52" s="183"/>
      <c r="B52" s="183"/>
      <c r="C52" s="205"/>
      <c r="D52" s="205" t="s">
        <v>116</v>
      </c>
      <c r="E52" s="205" t="s">
        <v>249</v>
      </c>
      <c r="F52" s="172" t="s">
        <v>144</v>
      </c>
      <c r="G52" s="180">
        <v>1</v>
      </c>
      <c r="H52" s="169"/>
      <c r="I52" s="103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0"/>
      <c r="AI52" s="420"/>
      <c r="AJ52" s="420"/>
      <c r="AK52" s="420"/>
      <c r="AL52" s="420"/>
      <c r="AM52" s="420"/>
      <c r="AN52" s="420"/>
      <c r="AO52" s="420"/>
      <c r="AP52" s="420"/>
      <c r="AQ52" s="420"/>
      <c r="AR52" s="420"/>
      <c r="AS52" s="420"/>
    </row>
    <row r="53" spans="1:45" s="366" customFormat="1" ht="12" customHeight="1">
      <c r="A53" s="183"/>
      <c r="B53" s="183"/>
      <c r="C53" s="205"/>
      <c r="D53" s="205"/>
      <c r="E53" s="205"/>
      <c r="F53" s="172"/>
      <c r="G53" s="180"/>
      <c r="H53" s="169"/>
      <c r="I53" s="103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  <c r="AC53" s="420"/>
      <c r="AD53" s="420"/>
      <c r="AE53" s="420"/>
      <c r="AF53" s="420"/>
      <c r="AG53" s="420"/>
      <c r="AH53" s="420"/>
      <c r="AI53" s="420"/>
      <c r="AJ53" s="420"/>
      <c r="AK53" s="420"/>
      <c r="AL53" s="420"/>
      <c r="AM53" s="420"/>
      <c r="AN53" s="420"/>
      <c r="AO53" s="420"/>
      <c r="AP53" s="420"/>
      <c r="AQ53" s="420"/>
      <c r="AR53" s="420"/>
      <c r="AS53" s="420"/>
    </row>
    <row r="54" spans="1:45" s="366" customFormat="1" ht="12" customHeight="1">
      <c r="A54" s="183"/>
      <c r="B54" s="8"/>
      <c r="C54" s="205" t="s">
        <v>60</v>
      </c>
      <c r="D54" s="205" t="s">
        <v>250</v>
      </c>
      <c r="E54" s="205"/>
      <c r="F54" s="172"/>
      <c r="G54" s="180"/>
      <c r="H54" s="169"/>
      <c r="I54" s="103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/>
      <c r="AF54" s="420"/>
      <c r="AG54" s="420"/>
      <c r="AH54" s="420"/>
      <c r="AI54" s="420"/>
      <c r="AJ54" s="420"/>
      <c r="AK54" s="420"/>
      <c r="AL54" s="420"/>
      <c r="AM54" s="420"/>
      <c r="AN54" s="420"/>
      <c r="AO54" s="420"/>
      <c r="AP54" s="420"/>
      <c r="AQ54" s="420"/>
      <c r="AR54" s="420"/>
      <c r="AS54" s="420"/>
    </row>
    <row r="55" spans="1:45" s="366" customFormat="1" ht="12" customHeight="1">
      <c r="A55" s="183"/>
      <c r="B55" s="183"/>
      <c r="C55" s="205"/>
      <c r="D55" s="205"/>
      <c r="E55" s="205"/>
      <c r="F55" s="172"/>
      <c r="G55" s="180"/>
      <c r="H55" s="169"/>
      <c r="I55" s="103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0"/>
      <c r="AA55" s="420"/>
      <c r="AB55" s="420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420"/>
      <c r="AN55" s="420"/>
      <c r="AO55" s="420"/>
      <c r="AP55" s="420"/>
      <c r="AQ55" s="420"/>
      <c r="AR55" s="420"/>
      <c r="AS55" s="420"/>
    </row>
    <row r="56" spans="1:45" s="366" customFormat="1" ht="12" customHeight="1">
      <c r="A56" s="183"/>
      <c r="B56" s="183"/>
      <c r="C56" s="205"/>
      <c r="D56" s="205" t="s">
        <v>116</v>
      </c>
      <c r="E56" s="205" t="s">
        <v>251</v>
      </c>
      <c r="F56" s="172" t="s">
        <v>144</v>
      </c>
      <c r="G56" s="180">
        <v>2</v>
      </c>
      <c r="H56" s="169"/>
      <c r="I56" s="103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  <c r="AA56" s="420"/>
      <c r="AB56" s="420"/>
      <c r="AC56" s="420"/>
      <c r="AD56" s="420"/>
      <c r="AE56" s="420"/>
      <c r="AF56" s="420"/>
      <c r="AG56" s="420"/>
      <c r="AH56" s="420"/>
      <c r="AI56" s="420"/>
      <c r="AJ56" s="420"/>
      <c r="AK56" s="420"/>
      <c r="AL56" s="420"/>
      <c r="AM56" s="420"/>
      <c r="AN56" s="420"/>
      <c r="AO56" s="420"/>
      <c r="AP56" s="420"/>
      <c r="AQ56" s="420"/>
      <c r="AR56" s="420"/>
      <c r="AS56" s="420"/>
    </row>
    <row r="57" spans="1:45" s="366" customFormat="1" ht="12" customHeight="1">
      <c r="A57" s="183"/>
      <c r="B57" s="183"/>
      <c r="C57" s="205"/>
      <c r="D57" s="205"/>
      <c r="E57" s="205"/>
      <c r="F57" s="172"/>
      <c r="G57" s="180"/>
      <c r="H57" s="169"/>
      <c r="I57" s="103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0"/>
      <c r="AC57" s="420"/>
      <c r="AD57" s="420"/>
      <c r="AE57" s="420"/>
      <c r="AF57" s="420"/>
      <c r="AG57" s="420"/>
      <c r="AH57" s="420"/>
      <c r="AI57" s="420"/>
      <c r="AJ57" s="420"/>
      <c r="AK57" s="420"/>
      <c r="AL57" s="420"/>
      <c r="AM57" s="420"/>
      <c r="AN57" s="420"/>
      <c r="AO57" s="420"/>
      <c r="AP57" s="420"/>
      <c r="AQ57" s="420"/>
      <c r="AR57" s="420"/>
      <c r="AS57" s="420"/>
    </row>
    <row r="58" spans="1:45" s="366" customFormat="1" ht="12" customHeight="1">
      <c r="A58" s="183"/>
      <c r="B58" s="183"/>
      <c r="C58" s="205"/>
      <c r="D58" s="205" t="s">
        <v>119</v>
      </c>
      <c r="E58" s="205" t="s">
        <v>252</v>
      </c>
      <c r="F58" s="172" t="s">
        <v>144</v>
      </c>
      <c r="G58" s="180">
        <v>1</v>
      </c>
      <c r="H58" s="169"/>
      <c r="I58" s="268"/>
      <c r="J58" s="420"/>
      <c r="K58" s="420"/>
      <c r="L58" s="420"/>
      <c r="M58" s="420"/>
      <c r="N58" s="420"/>
      <c r="O58" s="420"/>
      <c r="P58" s="420"/>
      <c r="Q58" s="420"/>
      <c r="R58" s="420"/>
      <c r="S58" s="420"/>
      <c r="T58" s="420"/>
      <c r="U58" s="420"/>
      <c r="V58" s="420"/>
      <c r="W58" s="420"/>
      <c r="X58" s="420"/>
      <c r="Y58" s="420"/>
      <c r="Z58" s="420"/>
      <c r="AA58" s="420"/>
      <c r="AB58" s="420"/>
      <c r="AC58" s="420"/>
      <c r="AD58" s="420"/>
      <c r="AE58" s="420"/>
      <c r="AF58" s="420"/>
      <c r="AG58" s="420"/>
      <c r="AH58" s="420"/>
      <c r="AI58" s="420"/>
      <c r="AJ58" s="420"/>
      <c r="AK58" s="420"/>
      <c r="AL58" s="420"/>
      <c r="AM58" s="420"/>
      <c r="AN58" s="420"/>
      <c r="AO58" s="420"/>
      <c r="AP58" s="420"/>
      <c r="AQ58" s="420"/>
      <c r="AR58" s="420"/>
      <c r="AS58" s="420"/>
    </row>
    <row r="59" spans="1:45" s="366" customFormat="1" ht="12" customHeight="1">
      <c r="A59" s="183"/>
      <c r="B59" s="183"/>
      <c r="C59" s="205"/>
      <c r="D59" s="205"/>
      <c r="E59" s="205"/>
      <c r="F59" s="172"/>
      <c r="G59" s="180"/>
      <c r="H59" s="328"/>
      <c r="I59" s="329"/>
      <c r="J59" s="420"/>
      <c r="K59" s="420"/>
      <c r="L59" s="420"/>
      <c r="M59" s="420"/>
      <c r="N59" s="420"/>
      <c r="O59" s="420"/>
      <c r="P59" s="420"/>
      <c r="Q59" s="420"/>
      <c r="R59" s="420"/>
      <c r="S59" s="420"/>
      <c r="T59" s="420"/>
      <c r="U59" s="420"/>
      <c r="V59" s="420"/>
      <c r="W59" s="420"/>
      <c r="X59" s="420"/>
      <c r="Y59" s="420"/>
      <c r="Z59" s="420"/>
      <c r="AA59" s="420"/>
      <c r="AB59" s="420"/>
      <c r="AC59" s="420"/>
      <c r="AD59" s="420"/>
      <c r="AE59" s="420"/>
      <c r="AF59" s="420"/>
      <c r="AG59" s="420"/>
      <c r="AH59" s="420"/>
      <c r="AI59" s="420"/>
      <c r="AJ59" s="420"/>
      <c r="AK59" s="420"/>
      <c r="AL59" s="420"/>
      <c r="AM59" s="420"/>
      <c r="AN59" s="420"/>
      <c r="AO59" s="420"/>
      <c r="AP59" s="420"/>
      <c r="AQ59" s="420"/>
      <c r="AR59" s="420"/>
      <c r="AS59" s="420"/>
    </row>
    <row r="60" spans="1:45" s="366" customFormat="1" ht="12" customHeight="1">
      <c r="A60" s="183"/>
      <c r="B60" s="183"/>
      <c r="C60" s="205"/>
      <c r="D60" s="205"/>
      <c r="E60" s="205"/>
      <c r="F60" s="172"/>
      <c r="G60" s="180"/>
      <c r="H60" s="328"/>
      <c r="I60" s="329"/>
      <c r="J60" s="420"/>
      <c r="K60" s="420"/>
      <c r="L60" s="420"/>
      <c r="M60" s="420"/>
      <c r="N60" s="420"/>
      <c r="O60" s="420"/>
      <c r="P60" s="420"/>
      <c r="Q60" s="420"/>
      <c r="R60" s="420"/>
      <c r="S60" s="420"/>
      <c r="T60" s="420"/>
      <c r="U60" s="420"/>
      <c r="V60" s="420"/>
      <c r="W60" s="420"/>
      <c r="X60" s="420"/>
      <c r="Y60" s="420"/>
      <c r="Z60" s="420"/>
      <c r="AA60" s="420"/>
      <c r="AB60" s="420"/>
      <c r="AC60" s="420"/>
      <c r="AD60" s="420"/>
      <c r="AE60" s="420"/>
      <c r="AF60" s="420"/>
      <c r="AG60" s="420"/>
      <c r="AH60" s="420"/>
      <c r="AI60" s="420"/>
      <c r="AJ60" s="420"/>
      <c r="AK60" s="420"/>
      <c r="AL60" s="420"/>
      <c r="AM60" s="420"/>
      <c r="AN60" s="420"/>
      <c r="AO60" s="420"/>
      <c r="AP60" s="420"/>
      <c r="AQ60" s="420"/>
      <c r="AR60" s="420"/>
      <c r="AS60" s="420"/>
    </row>
    <row r="61" spans="1:45" ht="12" customHeight="1">
      <c r="A61" s="183"/>
      <c r="B61" s="183"/>
      <c r="C61" s="205"/>
      <c r="D61" s="205"/>
      <c r="E61" s="205"/>
      <c r="F61" s="172"/>
      <c r="G61" s="76"/>
      <c r="H61" s="33"/>
      <c r="I61" s="89"/>
    </row>
    <row r="62" spans="1:45" ht="12" customHeight="1">
      <c r="A62" s="206"/>
      <c r="B62" s="207"/>
      <c r="C62" s="207"/>
      <c r="D62" s="207"/>
      <c r="E62" s="207"/>
      <c r="F62" s="208"/>
      <c r="G62" s="534"/>
      <c r="H62" s="298"/>
      <c r="I62" s="533"/>
    </row>
    <row r="63" spans="1:45" ht="12" customHeight="1">
      <c r="A63" s="183" t="s">
        <v>2</v>
      </c>
      <c r="B63" s="205" t="s">
        <v>128</v>
      </c>
      <c r="C63" s="205"/>
      <c r="D63" s="205"/>
      <c r="E63" s="205"/>
      <c r="F63" s="197"/>
      <c r="G63" s="535"/>
      <c r="H63" s="299"/>
      <c r="I63" s="300"/>
    </row>
    <row r="64" spans="1:45" ht="12" customHeight="1">
      <c r="A64" s="209"/>
      <c r="B64" s="210"/>
      <c r="C64" s="210"/>
      <c r="D64" s="210"/>
      <c r="E64" s="210"/>
      <c r="F64" s="211"/>
      <c r="G64" s="536"/>
      <c r="H64" s="301"/>
      <c r="I64" s="302"/>
    </row>
    <row r="65" spans="1:45" ht="12" customHeight="1">
      <c r="A65" s="205"/>
      <c r="B65" s="205"/>
      <c r="C65" s="205"/>
      <c r="D65" s="205"/>
      <c r="E65" s="205"/>
      <c r="F65" s="197"/>
      <c r="G65" s="535"/>
      <c r="H65" s="299"/>
      <c r="I65" s="303"/>
    </row>
    <row r="66" spans="1:45" ht="12" customHeight="1">
      <c r="A66" s="205"/>
      <c r="B66" s="205"/>
      <c r="C66" s="205"/>
      <c r="D66" s="205"/>
      <c r="E66" s="205"/>
      <c r="F66" s="197"/>
      <c r="G66" s="535"/>
      <c r="H66" s="299"/>
      <c r="I66" s="303"/>
    </row>
    <row r="67" spans="1:45" ht="12" customHeight="1">
      <c r="A67" s="205"/>
      <c r="B67" s="205"/>
      <c r="C67" s="205"/>
      <c r="D67" s="205"/>
      <c r="E67" s="205"/>
      <c r="F67" s="197"/>
      <c r="G67" s="537"/>
      <c r="H67" s="304"/>
      <c r="I67" s="305" t="s">
        <v>253</v>
      </c>
    </row>
    <row r="68" spans="1:45" ht="12" customHeight="1">
      <c r="A68" s="205"/>
      <c r="B68" s="205"/>
      <c r="C68" s="205"/>
      <c r="D68" s="205"/>
      <c r="E68" s="205"/>
      <c r="F68" s="197"/>
      <c r="G68" s="537"/>
      <c r="H68" s="306"/>
      <c r="I68" s="307"/>
    </row>
    <row r="69" spans="1:45" ht="12" customHeight="1">
      <c r="A69" s="3" t="s">
        <v>17</v>
      </c>
      <c r="B69" s="3"/>
      <c r="C69" s="4"/>
      <c r="D69" s="4"/>
      <c r="E69" s="4"/>
      <c r="F69" s="5"/>
      <c r="G69" s="538"/>
      <c r="H69" s="59"/>
      <c r="I69" s="100"/>
    </row>
    <row r="70" spans="1:45" ht="12" customHeight="1">
      <c r="A70" s="8" t="s">
        <v>18</v>
      </c>
      <c r="B70" s="8" t="s">
        <v>19</v>
      </c>
      <c r="C70" s="9"/>
      <c r="D70" s="9"/>
      <c r="E70" s="9" t="s">
        <v>20</v>
      </c>
      <c r="F70" s="10" t="s">
        <v>21</v>
      </c>
      <c r="G70" s="308" t="s">
        <v>22</v>
      </c>
      <c r="H70" s="309" t="s">
        <v>23</v>
      </c>
      <c r="I70" s="310" t="s">
        <v>24</v>
      </c>
    </row>
    <row r="71" spans="1:45" ht="12" customHeight="1">
      <c r="A71" s="13" t="s">
        <v>25</v>
      </c>
      <c r="B71" s="13" t="s">
        <v>26</v>
      </c>
      <c r="C71" s="14"/>
      <c r="D71" s="14"/>
      <c r="E71" s="14"/>
      <c r="F71" s="15"/>
      <c r="G71" s="311" t="s">
        <v>27</v>
      </c>
      <c r="H71" s="312"/>
      <c r="I71" s="313"/>
    </row>
    <row r="72" spans="1:45" ht="12" customHeight="1">
      <c r="A72" s="183"/>
      <c r="B72" s="183"/>
      <c r="C72" s="205"/>
      <c r="D72" s="205"/>
      <c r="E72" s="205"/>
      <c r="F72" s="197"/>
      <c r="G72" s="535"/>
      <c r="H72" s="299"/>
      <c r="I72" s="314"/>
    </row>
    <row r="73" spans="1:45" ht="12" customHeight="1">
      <c r="A73" s="183"/>
      <c r="B73" s="183"/>
      <c r="C73" s="205" t="s">
        <v>129</v>
      </c>
      <c r="D73" s="205"/>
      <c r="E73" s="205"/>
      <c r="F73" s="197"/>
      <c r="G73" s="535"/>
      <c r="H73" s="299"/>
      <c r="I73" s="315"/>
    </row>
    <row r="74" spans="1:45" ht="12" customHeight="1">
      <c r="A74" s="209"/>
      <c r="B74" s="209"/>
      <c r="C74" s="210"/>
      <c r="D74" s="210"/>
      <c r="E74" s="210"/>
      <c r="F74" s="211"/>
      <c r="G74" s="536"/>
      <c r="H74" s="301"/>
      <c r="I74" s="316"/>
    </row>
    <row r="75" spans="1:45" ht="12" customHeight="1">
      <c r="A75" s="183"/>
      <c r="B75" s="183"/>
      <c r="C75" s="205"/>
      <c r="D75" s="205"/>
      <c r="E75" s="205"/>
      <c r="F75" s="172"/>
      <c r="G75" s="76"/>
      <c r="H75" s="317"/>
      <c r="I75" s="314"/>
    </row>
    <row r="76" spans="1:45" s="366" customFormat="1" ht="12" customHeight="1">
      <c r="A76" s="183"/>
      <c r="B76" s="183"/>
      <c r="C76" s="205" t="s">
        <v>169</v>
      </c>
      <c r="D76" s="205" t="s">
        <v>254</v>
      </c>
      <c r="E76" s="205"/>
      <c r="F76" s="172"/>
      <c r="G76" s="180"/>
      <c r="H76" s="328"/>
      <c r="I76" s="329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0"/>
      <c r="Y76" s="420"/>
      <c r="Z76" s="420"/>
      <c r="AA76" s="420"/>
      <c r="AB76" s="420"/>
      <c r="AC76" s="420"/>
      <c r="AD76" s="420"/>
      <c r="AE76" s="420"/>
      <c r="AF76" s="420"/>
      <c r="AG76" s="420"/>
      <c r="AH76" s="420"/>
      <c r="AI76" s="420"/>
      <c r="AJ76" s="420"/>
      <c r="AK76" s="420"/>
      <c r="AL76" s="420"/>
      <c r="AM76" s="420"/>
      <c r="AN76" s="420"/>
      <c r="AO76" s="420"/>
      <c r="AP76" s="420"/>
      <c r="AQ76" s="420"/>
      <c r="AR76" s="420"/>
      <c r="AS76" s="420"/>
    </row>
    <row r="77" spans="1:45" s="366" customFormat="1" ht="12" customHeight="1">
      <c r="A77" s="183"/>
      <c r="B77" s="183"/>
      <c r="C77" s="205"/>
      <c r="D77" s="205"/>
      <c r="E77" s="205"/>
      <c r="F77" s="172"/>
      <c r="G77" s="180"/>
      <c r="H77" s="328"/>
      <c r="I77" s="329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420"/>
      <c r="AE77" s="420"/>
      <c r="AF77" s="420"/>
      <c r="AG77" s="420"/>
      <c r="AH77" s="420"/>
      <c r="AI77" s="420"/>
      <c r="AJ77" s="420"/>
      <c r="AK77" s="420"/>
      <c r="AL77" s="420"/>
      <c r="AM77" s="420"/>
      <c r="AN77" s="420"/>
      <c r="AO77" s="420"/>
      <c r="AP77" s="420"/>
      <c r="AQ77" s="420"/>
      <c r="AR77" s="420"/>
      <c r="AS77" s="420"/>
    </row>
    <row r="78" spans="1:45" s="366" customFormat="1" ht="12" customHeight="1">
      <c r="A78" s="183"/>
      <c r="B78" s="183"/>
      <c r="C78" s="205"/>
      <c r="D78" s="205" t="s">
        <v>116</v>
      </c>
      <c r="E78" s="205" t="s">
        <v>255</v>
      </c>
      <c r="F78" s="172" t="s">
        <v>144</v>
      </c>
      <c r="G78" s="180">
        <v>2</v>
      </c>
      <c r="H78" s="328"/>
      <c r="I78" s="103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420"/>
      <c r="AB78" s="420"/>
      <c r="AC78" s="420"/>
      <c r="AD78" s="420"/>
      <c r="AE78" s="420"/>
      <c r="AF78" s="420"/>
      <c r="AG78" s="420"/>
      <c r="AH78" s="420"/>
      <c r="AI78" s="420"/>
      <c r="AJ78" s="420"/>
      <c r="AK78" s="420"/>
      <c r="AL78" s="420"/>
      <c r="AM78" s="420"/>
      <c r="AN78" s="420"/>
      <c r="AO78" s="420"/>
      <c r="AP78" s="420"/>
      <c r="AQ78" s="420"/>
      <c r="AR78" s="420"/>
      <c r="AS78" s="420"/>
    </row>
    <row r="79" spans="1:45" s="366" customFormat="1" ht="12" customHeight="1">
      <c r="A79" s="183"/>
      <c r="B79" s="183"/>
      <c r="C79" s="205"/>
      <c r="D79" s="205"/>
      <c r="E79" s="205"/>
      <c r="F79" s="172"/>
      <c r="G79" s="180"/>
      <c r="H79" s="328"/>
      <c r="I79" s="103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0"/>
      <c r="AC79" s="420"/>
      <c r="AD79" s="420"/>
      <c r="AE79" s="420"/>
      <c r="AF79" s="420"/>
      <c r="AG79" s="420"/>
      <c r="AH79" s="420"/>
      <c r="AI79" s="420"/>
      <c r="AJ79" s="420"/>
      <c r="AK79" s="420"/>
      <c r="AL79" s="420"/>
      <c r="AM79" s="420"/>
      <c r="AN79" s="420"/>
      <c r="AO79" s="420"/>
      <c r="AP79" s="420"/>
      <c r="AQ79" s="420"/>
      <c r="AR79" s="420"/>
      <c r="AS79" s="420"/>
    </row>
    <row r="80" spans="1:45" ht="12" customHeight="1">
      <c r="A80" s="183" t="s">
        <v>299</v>
      </c>
      <c r="B80" s="8" t="s">
        <v>256</v>
      </c>
      <c r="C80" s="9" t="s">
        <v>3</v>
      </c>
      <c r="D80" s="205"/>
      <c r="E80" s="205"/>
      <c r="F80" s="172"/>
      <c r="G80" s="76"/>
      <c r="H80" s="33"/>
      <c r="I80" s="136"/>
    </row>
    <row r="81" spans="1:45" ht="12" customHeight="1">
      <c r="A81" s="183" t="s">
        <v>383</v>
      </c>
      <c r="B81" s="183"/>
      <c r="C81" s="205"/>
      <c r="D81" s="205"/>
      <c r="E81" s="205"/>
      <c r="F81" s="172"/>
      <c r="G81" s="76"/>
      <c r="H81" s="33"/>
      <c r="I81" s="136"/>
    </row>
    <row r="82" spans="1:45" ht="12" customHeight="1">
      <c r="A82" s="183"/>
      <c r="B82" s="183"/>
      <c r="C82" s="205" t="s">
        <v>116</v>
      </c>
      <c r="D82" s="205" t="s">
        <v>4</v>
      </c>
      <c r="E82" s="205"/>
      <c r="F82" s="172"/>
      <c r="G82" s="76"/>
      <c r="H82" s="33"/>
      <c r="I82" s="136"/>
    </row>
    <row r="83" spans="1:45" ht="12" customHeight="1">
      <c r="A83" s="183"/>
      <c r="B83" s="183"/>
      <c r="C83" s="205"/>
      <c r="D83" s="205"/>
      <c r="E83" s="205"/>
      <c r="F83" s="172"/>
      <c r="G83" s="76"/>
      <c r="H83" s="33"/>
      <c r="I83" s="136"/>
    </row>
    <row r="84" spans="1:45" ht="12" customHeight="1">
      <c r="A84" s="183"/>
      <c r="B84" s="183"/>
      <c r="C84" s="205"/>
      <c r="D84" s="205" t="s">
        <v>116</v>
      </c>
      <c r="E84" s="205" t="s">
        <v>134</v>
      </c>
      <c r="F84" s="172" t="s">
        <v>37</v>
      </c>
      <c r="G84" s="76">
        <v>1</v>
      </c>
      <c r="H84" s="33"/>
      <c r="I84" s="89"/>
    </row>
    <row r="85" spans="1:45" ht="12" customHeight="1">
      <c r="A85" s="183"/>
      <c r="B85" s="183"/>
      <c r="C85" s="205"/>
      <c r="D85" s="205"/>
      <c r="E85" s="205"/>
      <c r="F85" s="172"/>
      <c r="G85" s="76"/>
      <c r="H85" s="33"/>
      <c r="I85" s="89"/>
    </row>
    <row r="86" spans="1:45" ht="12" customHeight="1">
      <c r="A86" s="183" t="s">
        <v>292</v>
      </c>
      <c r="B86" s="8" t="s">
        <v>293</v>
      </c>
      <c r="C86" s="9" t="s">
        <v>294</v>
      </c>
      <c r="D86" s="205"/>
      <c r="E86" s="205"/>
      <c r="F86" s="172"/>
      <c r="G86" s="76"/>
      <c r="H86" s="359"/>
      <c r="I86" s="136"/>
    </row>
    <row r="87" spans="1:45" ht="12" customHeight="1">
      <c r="A87" s="183" t="s">
        <v>295</v>
      </c>
      <c r="B87" s="183"/>
      <c r="C87" s="418" t="s">
        <v>423</v>
      </c>
      <c r="D87" s="418"/>
      <c r="E87" s="418"/>
      <c r="F87" s="172" t="s">
        <v>144</v>
      </c>
      <c r="G87" s="76">
        <v>4</v>
      </c>
      <c r="H87" s="359"/>
      <c r="I87" s="136"/>
    </row>
    <row r="88" spans="1:45" ht="12" customHeight="1">
      <c r="A88" s="183"/>
      <c r="B88" s="183"/>
      <c r="C88" s="418"/>
      <c r="D88" s="418"/>
      <c r="E88" s="418"/>
      <c r="F88" s="172"/>
      <c r="G88" s="76"/>
      <c r="H88" s="33"/>
      <c r="I88" s="89"/>
    </row>
    <row r="89" spans="1:45" ht="12" customHeight="1">
      <c r="A89" s="183" t="s">
        <v>292</v>
      </c>
      <c r="B89" s="8" t="s">
        <v>296</v>
      </c>
      <c r="C89" s="427" t="s">
        <v>297</v>
      </c>
      <c r="D89" s="418"/>
      <c r="E89" s="418"/>
      <c r="F89" s="172"/>
      <c r="G89" s="76"/>
      <c r="H89" s="359"/>
      <c r="I89" s="136"/>
    </row>
    <row r="90" spans="1:45" ht="12" customHeight="1">
      <c r="A90" s="183" t="s">
        <v>298</v>
      </c>
      <c r="B90" s="183"/>
      <c r="C90" s="418" t="s">
        <v>424</v>
      </c>
      <c r="D90" s="418"/>
      <c r="E90" s="418"/>
      <c r="F90" s="172" t="s">
        <v>144</v>
      </c>
      <c r="G90" s="76">
        <v>2</v>
      </c>
      <c r="H90" s="359"/>
      <c r="I90" s="136"/>
    </row>
    <row r="91" spans="1:45" ht="12" customHeight="1">
      <c r="A91" s="183"/>
      <c r="B91" s="183"/>
      <c r="C91" s="418"/>
      <c r="D91" s="418"/>
      <c r="E91" s="418"/>
      <c r="F91" s="172"/>
      <c r="G91" s="76"/>
      <c r="H91" s="33"/>
      <c r="I91" s="89"/>
    </row>
    <row r="92" spans="1:45" ht="12" customHeight="1">
      <c r="A92" s="251" t="s">
        <v>299</v>
      </c>
      <c r="B92" s="8">
        <v>210.08</v>
      </c>
      <c r="C92" s="9" t="s">
        <v>311</v>
      </c>
      <c r="D92" s="205"/>
      <c r="E92" s="205"/>
      <c r="F92" s="172"/>
      <c r="G92" s="539"/>
      <c r="H92" s="360"/>
      <c r="I92" s="139"/>
    </row>
    <row r="93" spans="1:45" ht="12" customHeight="1">
      <c r="A93" s="183" t="s">
        <v>300</v>
      </c>
      <c r="B93" s="183"/>
      <c r="C93" s="205"/>
      <c r="D93" s="205"/>
      <c r="E93" s="205"/>
      <c r="F93" s="172"/>
      <c r="G93" s="539"/>
      <c r="H93" s="360"/>
      <c r="I93" s="139"/>
    </row>
    <row r="94" spans="1:45" s="170" customFormat="1" ht="12" customHeight="1">
      <c r="A94" s="251"/>
      <c r="B94" s="8"/>
      <c r="C94" s="379" t="s">
        <v>116</v>
      </c>
      <c r="D94" s="205" t="s">
        <v>312</v>
      </c>
      <c r="E94" s="352"/>
      <c r="F94" s="358" t="s">
        <v>168</v>
      </c>
      <c r="G94" s="540">
        <v>1</v>
      </c>
      <c r="H94" s="358"/>
      <c r="I94" s="381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425"/>
      <c r="AM94" s="425"/>
      <c r="AN94" s="425"/>
      <c r="AO94" s="425"/>
      <c r="AP94" s="425"/>
      <c r="AQ94" s="425"/>
      <c r="AR94" s="425"/>
      <c r="AS94" s="425"/>
    </row>
    <row r="95" spans="1:45" s="170" customFormat="1" ht="12" customHeight="1">
      <c r="A95" s="251"/>
      <c r="B95" s="183"/>
      <c r="C95" s="379"/>
      <c r="D95" s="205"/>
      <c r="E95" s="352"/>
      <c r="F95" s="358"/>
      <c r="G95" s="540"/>
      <c r="H95" s="358"/>
      <c r="I95" s="381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5"/>
      <c r="AC95" s="425"/>
      <c r="AD95" s="425"/>
      <c r="AE95" s="425"/>
      <c r="AF95" s="425"/>
      <c r="AG95" s="425"/>
      <c r="AH95" s="425"/>
      <c r="AI95" s="425"/>
      <c r="AJ95" s="425"/>
      <c r="AK95" s="425"/>
      <c r="AL95" s="425"/>
      <c r="AM95" s="425"/>
      <c r="AN95" s="425"/>
      <c r="AO95" s="425"/>
      <c r="AP95" s="425"/>
      <c r="AQ95" s="425"/>
      <c r="AR95" s="425"/>
      <c r="AS95" s="425"/>
    </row>
    <row r="96" spans="1:45" s="170" customFormat="1" ht="12" customHeight="1">
      <c r="A96" s="251"/>
      <c r="B96" s="251"/>
      <c r="C96" s="378" t="s">
        <v>119</v>
      </c>
      <c r="D96" s="205" t="s">
        <v>313</v>
      </c>
      <c r="E96" s="352"/>
      <c r="F96" s="358" t="s">
        <v>168</v>
      </c>
      <c r="G96" s="540">
        <v>1</v>
      </c>
      <c r="H96" s="358"/>
      <c r="I96" s="381"/>
      <c r="J96" s="425"/>
      <c r="K96" s="425"/>
      <c r="L96" s="425"/>
      <c r="M96" s="425"/>
      <c r="N96" s="425"/>
      <c r="O96" s="425"/>
      <c r="P96" s="425"/>
      <c r="Q96" s="425"/>
      <c r="R96" s="425"/>
      <c r="S96" s="425"/>
      <c r="T96" s="425"/>
      <c r="U96" s="425"/>
      <c r="V96" s="425"/>
      <c r="W96" s="425"/>
      <c r="X96" s="425"/>
      <c r="Y96" s="425"/>
      <c r="Z96" s="425"/>
      <c r="AA96" s="425"/>
      <c r="AB96" s="425"/>
      <c r="AC96" s="425"/>
      <c r="AD96" s="425"/>
      <c r="AE96" s="425"/>
      <c r="AF96" s="425"/>
      <c r="AG96" s="425"/>
      <c r="AH96" s="425"/>
      <c r="AI96" s="425"/>
      <c r="AJ96" s="425"/>
      <c r="AK96" s="425"/>
      <c r="AL96" s="425"/>
      <c r="AM96" s="425"/>
      <c r="AN96" s="425"/>
      <c r="AO96" s="425"/>
      <c r="AP96" s="425"/>
      <c r="AQ96" s="425"/>
      <c r="AR96" s="425"/>
      <c r="AS96" s="425"/>
    </row>
    <row r="97" spans="1:45" s="170" customFormat="1" ht="12" customHeight="1">
      <c r="A97" s="251"/>
      <c r="B97" s="251"/>
      <c r="C97" s="377"/>
      <c r="E97" s="369"/>
      <c r="F97" s="358"/>
      <c r="G97" s="540"/>
      <c r="H97" s="358"/>
      <c r="I97" s="381"/>
      <c r="J97" s="425"/>
      <c r="K97" s="425"/>
      <c r="L97" s="425"/>
      <c r="M97" s="425"/>
      <c r="N97" s="425"/>
      <c r="O97" s="425"/>
      <c r="P97" s="425"/>
      <c r="Q97" s="425"/>
      <c r="R97" s="425"/>
      <c r="S97" s="425"/>
      <c r="T97" s="425"/>
      <c r="U97" s="425"/>
      <c r="V97" s="425"/>
      <c r="W97" s="425"/>
      <c r="X97" s="425"/>
      <c r="Y97" s="425"/>
      <c r="Z97" s="425"/>
      <c r="AA97" s="425"/>
      <c r="AB97" s="425"/>
      <c r="AC97" s="425"/>
      <c r="AD97" s="425"/>
      <c r="AE97" s="425"/>
      <c r="AF97" s="425"/>
      <c r="AG97" s="425"/>
      <c r="AH97" s="425"/>
      <c r="AI97" s="425"/>
      <c r="AJ97" s="425"/>
      <c r="AK97" s="425"/>
      <c r="AL97" s="425"/>
      <c r="AM97" s="425"/>
      <c r="AN97" s="425"/>
      <c r="AO97" s="425"/>
      <c r="AP97" s="425"/>
      <c r="AQ97" s="425"/>
      <c r="AR97" s="425"/>
      <c r="AS97" s="425"/>
    </row>
    <row r="98" spans="1:45" s="170" customFormat="1" ht="12" customHeight="1">
      <c r="A98" s="183"/>
      <c r="B98" s="183"/>
      <c r="C98" s="378" t="s">
        <v>126</v>
      </c>
      <c r="D98" s="205" t="s">
        <v>35</v>
      </c>
      <c r="E98" s="352"/>
      <c r="F98" s="358"/>
      <c r="G98" s="540"/>
      <c r="H98" s="358"/>
      <c r="I98" s="381"/>
      <c r="J98" s="425"/>
      <c r="K98" s="425"/>
      <c r="L98" s="425"/>
      <c r="M98" s="425"/>
      <c r="N98" s="425"/>
      <c r="O98" s="425"/>
      <c r="P98" s="425"/>
      <c r="Q98" s="425"/>
      <c r="R98" s="425"/>
      <c r="S98" s="425"/>
      <c r="T98" s="425"/>
      <c r="U98" s="425"/>
      <c r="V98" s="425"/>
      <c r="W98" s="425"/>
      <c r="X98" s="425"/>
      <c r="Y98" s="425"/>
      <c r="Z98" s="425"/>
      <c r="AA98" s="425"/>
      <c r="AB98" s="425"/>
      <c r="AC98" s="425"/>
      <c r="AD98" s="425"/>
      <c r="AE98" s="425"/>
      <c r="AF98" s="425"/>
      <c r="AG98" s="425"/>
      <c r="AH98" s="425"/>
      <c r="AI98" s="425"/>
      <c r="AJ98" s="425"/>
      <c r="AK98" s="425"/>
      <c r="AL98" s="425"/>
      <c r="AM98" s="425"/>
      <c r="AN98" s="425"/>
      <c r="AO98" s="425"/>
      <c r="AP98" s="425"/>
      <c r="AQ98" s="425"/>
      <c r="AR98" s="425"/>
      <c r="AS98" s="425"/>
    </row>
    <row r="99" spans="1:45" s="170" customFormat="1" ht="12" customHeight="1">
      <c r="A99" s="183"/>
      <c r="B99" s="183"/>
      <c r="C99" s="379"/>
      <c r="D99" s="205" t="s">
        <v>314</v>
      </c>
      <c r="E99" s="352"/>
      <c r="F99" s="358" t="s">
        <v>127</v>
      </c>
      <c r="G99" s="541">
        <v>0.05</v>
      </c>
      <c r="H99" s="358"/>
      <c r="I99" s="381"/>
      <c r="J99" s="425"/>
      <c r="K99" s="425"/>
      <c r="L99" s="425"/>
      <c r="M99" s="425"/>
      <c r="N99" s="425"/>
      <c r="O99" s="425"/>
      <c r="P99" s="425"/>
      <c r="Q99" s="425"/>
      <c r="R99" s="425"/>
      <c r="S99" s="425"/>
      <c r="T99" s="425"/>
      <c r="U99" s="425"/>
      <c r="V99" s="425"/>
      <c r="W99" s="425"/>
      <c r="X99" s="425"/>
      <c r="Y99" s="425"/>
      <c r="Z99" s="425"/>
      <c r="AA99" s="425"/>
      <c r="AB99" s="425"/>
      <c r="AC99" s="425"/>
      <c r="AD99" s="425"/>
      <c r="AE99" s="425"/>
      <c r="AF99" s="425"/>
      <c r="AG99" s="425"/>
      <c r="AH99" s="425"/>
      <c r="AI99" s="425"/>
      <c r="AJ99" s="425"/>
      <c r="AK99" s="425"/>
      <c r="AL99" s="425"/>
      <c r="AM99" s="425"/>
      <c r="AN99" s="425"/>
      <c r="AO99" s="425"/>
      <c r="AP99" s="425"/>
      <c r="AQ99" s="425"/>
      <c r="AR99" s="425"/>
      <c r="AS99" s="425"/>
    </row>
    <row r="100" spans="1:45" ht="12" customHeight="1">
      <c r="A100" s="183"/>
      <c r="B100" s="183"/>
      <c r="C100" s="205"/>
      <c r="D100" s="205"/>
      <c r="E100" s="205"/>
      <c r="F100" s="172"/>
      <c r="G100" s="76"/>
      <c r="H100" s="33"/>
      <c r="I100" s="136"/>
    </row>
    <row r="101" spans="1:45" ht="12" customHeight="1">
      <c r="A101" s="183" t="s">
        <v>299</v>
      </c>
      <c r="B101" s="8" t="s">
        <v>257</v>
      </c>
      <c r="C101" s="9" t="s">
        <v>258</v>
      </c>
      <c r="D101" s="205"/>
      <c r="E101" s="205"/>
      <c r="F101" s="172"/>
      <c r="G101" s="76"/>
      <c r="H101" s="33"/>
      <c r="I101" s="136"/>
    </row>
    <row r="102" spans="1:45" ht="12" customHeight="1">
      <c r="A102" s="183" t="s">
        <v>298</v>
      </c>
      <c r="B102" s="8"/>
      <c r="C102" s="9"/>
      <c r="D102" s="205"/>
      <c r="E102" s="205"/>
      <c r="F102" s="172"/>
      <c r="G102" s="76"/>
      <c r="H102" s="33"/>
      <c r="I102" s="136"/>
    </row>
    <row r="103" spans="1:45" ht="12" customHeight="1">
      <c r="A103" s="183"/>
      <c r="B103" s="183"/>
      <c r="C103" s="205" t="s">
        <v>116</v>
      </c>
      <c r="D103" s="205" t="s">
        <v>389</v>
      </c>
      <c r="E103" s="205"/>
      <c r="F103" s="172"/>
      <c r="G103" s="76"/>
      <c r="H103" s="359"/>
      <c r="I103" s="136"/>
    </row>
    <row r="104" spans="1:45" ht="12" customHeight="1">
      <c r="A104" s="183"/>
      <c r="B104" s="183"/>
      <c r="C104" s="205"/>
      <c r="D104" s="418" t="s">
        <v>426</v>
      </c>
      <c r="E104" s="418"/>
      <c r="F104" s="172" t="s">
        <v>144</v>
      </c>
      <c r="G104" s="76">
        <v>1</v>
      </c>
      <c r="H104" s="359"/>
      <c r="I104" s="136"/>
    </row>
    <row r="105" spans="1:45" ht="12" customHeight="1">
      <c r="A105" s="183"/>
      <c r="B105" s="183"/>
      <c r="C105" s="205"/>
      <c r="D105" s="418"/>
      <c r="E105" s="418"/>
      <c r="F105" s="172"/>
      <c r="G105" s="76"/>
      <c r="H105" s="33"/>
      <c r="I105" s="136"/>
    </row>
    <row r="106" spans="1:45" ht="12" customHeight="1">
      <c r="A106" s="183"/>
      <c r="B106" s="183"/>
      <c r="C106" s="205" t="s">
        <v>119</v>
      </c>
      <c r="D106" s="418" t="s">
        <v>289</v>
      </c>
      <c r="E106" s="418"/>
      <c r="F106" s="172"/>
      <c r="G106" s="76"/>
      <c r="H106" s="359"/>
      <c r="I106" s="136"/>
    </row>
    <row r="107" spans="1:45" ht="12" customHeight="1">
      <c r="A107" s="183"/>
      <c r="B107" s="183"/>
      <c r="C107" s="205"/>
      <c r="D107" s="418" t="s">
        <v>425</v>
      </c>
      <c r="E107" s="418"/>
      <c r="F107" s="172" t="s">
        <v>144</v>
      </c>
      <c r="G107" s="76">
        <v>1</v>
      </c>
      <c r="H107" s="359"/>
      <c r="I107" s="136"/>
    </row>
    <row r="108" spans="1:45" ht="12" customHeight="1">
      <c r="A108" s="183"/>
      <c r="B108" s="183"/>
      <c r="C108" s="205"/>
      <c r="D108" s="418"/>
      <c r="E108" s="418"/>
      <c r="F108" s="172"/>
      <c r="G108" s="76"/>
      <c r="H108" s="33"/>
      <c r="I108" s="136"/>
    </row>
    <row r="109" spans="1:45" ht="12" customHeight="1">
      <c r="A109" s="183"/>
      <c r="B109" s="277" t="s">
        <v>290</v>
      </c>
      <c r="C109" s="9" t="s">
        <v>427</v>
      </c>
      <c r="D109" s="418"/>
      <c r="E109" s="418"/>
      <c r="F109" s="172"/>
      <c r="G109" s="76"/>
      <c r="H109" s="359"/>
      <c r="I109" s="136"/>
    </row>
    <row r="110" spans="1:45" ht="12" customHeight="1">
      <c r="A110" s="183"/>
      <c r="B110" s="183"/>
      <c r="C110" s="9" t="s">
        <v>428</v>
      </c>
      <c r="D110" s="205"/>
      <c r="E110" s="205"/>
      <c r="F110" s="172"/>
      <c r="G110" s="76"/>
      <c r="H110" s="359"/>
      <c r="I110" s="136"/>
    </row>
    <row r="111" spans="1:45" ht="12" customHeight="1">
      <c r="A111" s="183"/>
      <c r="B111" s="183"/>
      <c r="C111" s="205"/>
      <c r="D111" s="205"/>
      <c r="E111" s="205"/>
      <c r="F111" s="172"/>
      <c r="G111" s="76"/>
      <c r="H111" s="359"/>
      <c r="I111" s="136"/>
    </row>
    <row r="112" spans="1:45" ht="12" customHeight="1">
      <c r="A112" s="183"/>
      <c r="B112" s="183"/>
      <c r="C112" s="205" t="s">
        <v>116</v>
      </c>
      <c r="D112" s="205" t="s">
        <v>131</v>
      </c>
      <c r="E112" s="205"/>
      <c r="F112" s="172" t="s">
        <v>117</v>
      </c>
      <c r="G112" s="539" t="s">
        <v>117</v>
      </c>
      <c r="H112" s="360" t="s">
        <v>34</v>
      </c>
      <c r="I112" s="362">
        <v>20000</v>
      </c>
    </row>
    <row r="113" spans="1:9" ht="12" customHeight="1">
      <c r="A113" s="183"/>
      <c r="B113" s="183"/>
      <c r="C113" s="205"/>
      <c r="D113" s="205"/>
      <c r="E113" s="205"/>
      <c r="F113" s="172"/>
      <c r="G113" s="539"/>
      <c r="H113" s="360"/>
      <c r="I113" s="362"/>
    </row>
    <row r="114" spans="1:9" ht="12" customHeight="1">
      <c r="A114" s="183"/>
      <c r="B114" s="183"/>
      <c r="C114" s="205" t="s">
        <v>119</v>
      </c>
      <c r="D114" s="205" t="s">
        <v>35</v>
      </c>
      <c r="E114" s="205"/>
      <c r="F114" s="172"/>
      <c r="G114" s="539"/>
      <c r="H114" s="360"/>
      <c r="I114" s="139" t="s">
        <v>65</v>
      </c>
    </row>
    <row r="115" spans="1:9" ht="12" customHeight="1">
      <c r="A115" s="183"/>
      <c r="B115" s="183"/>
      <c r="C115" s="205"/>
      <c r="D115" s="205" t="s">
        <v>291</v>
      </c>
      <c r="E115" s="205"/>
      <c r="F115" s="172" t="s">
        <v>127</v>
      </c>
      <c r="G115" s="542">
        <v>20000</v>
      </c>
      <c r="H115" s="254"/>
      <c r="I115" s="361"/>
    </row>
    <row r="116" spans="1:9" ht="12" customHeight="1">
      <c r="A116" s="183"/>
      <c r="B116" s="183"/>
      <c r="C116" s="205"/>
      <c r="D116" s="205"/>
      <c r="E116" s="205"/>
      <c r="F116" s="172"/>
      <c r="G116" s="76"/>
      <c r="H116" s="33"/>
      <c r="I116" s="136"/>
    </row>
    <row r="117" spans="1:9" ht="12" customHeight="1">
      <c r="A117" s="183"/>
      <c r="B117" s="183"/>
      <c r="C117" s="205"/>
      <c r="D117" s="205"/>
      <c r="E117" s="205"/>
      <c r="F117" s="172"/>
      <c r="G117" s="76"/>
      <c r="H117" s="33"/>
      <c r="I117" s="136"/>
    </row>
    <row r="118" spans="1:9" ht="12" customHeight="1">
      <c r="A118" s="183"/>
      <c r="B118" s="183"/>
      <c r="C118" s="205"/>
      <c r="D118" s="205"/>
      <c r="E118" s="205"/>
      <c r="F118" s="172"/>
      <c r="G118" s="76"/>
      <c r="H118" s="33"/>
      <c r="I118" s="136"/>
    </row>
    <row r="119" spans="1:9" ht="12" customHeight="1">
      <c r="A119" s="183"/>
      <c r="B119" s="183"/>
      <c r="C119" s="205"/>
      <c r="D119" s="205"/>
      <c r="E119" s="205"/>
      <c r="F119" s="172"/>
      <c r="G119" s="76"/>
      <c r="H119" s="33"/>
      <c r="I119" s="136"/>
    </row>
    <row r="120" spans="1:9" ht="12" customHeight="1">
      <c r="A120" s="183"/>
      <c r="B120" s="183"/>
      <c r="C120" s="205"/>
      <c r="D120" s="205"/>
      <c r="E120" s="205"/>
      <c r="F120" s="172"/>
      <c r="G120" s="76"/>
      <c r="H120" s="33"/>
      <c r="I120" s="136"/>
    </row>
    <row r="121" spans="1:9" ht="12" customHeight="1">
      <c r="A121" s="183"/>
      <c r="B121" s="183"/>
      <c r="C121" s="205"/>
      <c r="D121" s="205"/>
      <c r="E121" s="205"/>
      <c r="F121" s="172"/>
      <c r="G121" s="76"/>
      <c r="H121" s="33"/>
      <c r="I121" s="136"/>
    </row>
    <row r="122" spans="1:9" ht="12" customHeight="1">
      <c r="A122" s="183"/>
      <c r="B122" s="183"/>
      <c r="C122" s="205"/>
      <c r="D122" s="205"/>
      <c r="E122" s="205"/>
      <c r="F122" s="172"/>
      <c r="G122" s="76"/>
      <c r="H122" s="33"/>
      <c r="I122" s="136"/>
    </row>
    <row r="123" spans="1:9" ht="12" customHeight="1">
      <c r="A123" s="183"/>
      <c r="B123" s="183"/>
      <c r="C123" s="205"/>
      <c r="D123" s="205"/>
      <c r="E123" s="205"/>
      <c r="F123" s="172"/>
      <c r="G123" s="76"/>
      <c r="H123" s="33"/>
      <c r="I123" s="136"/>
    </row>
    <row r="124" spans="1:9" ht="12" customHeight="1">
      <c r="A124" s="183"/>
      <c r="B124" s="183"/>
      <c r="C124" s="205"/>
      <c r="D124" s="205"/>
      <c r="E124" s="205"/>
      <c r="F124" s="172"/>
      <c r="G124" s="76"/>
      <c r="H124" s="33"/>
      <c r="I124" s="136"/>
    </row>
    <row r="125" spans="1:9" ht="12" customHeight="1">
      <c r="A125" s="18"/>
      <c r="B125" s="19"/>
      <c r="C125" s="2"/>
      <c r="D125" s="205"/>
      <c r="E125" s="2"/>
      <c r="F125" s="20"/>
      <c r="G125" s="543"/>
      <c r="H125" s="22"/>
      <c r="I125" s="137"/>
    </row>
    <row r="126" spans="1:9" ht="12" customHeight="1">
      <c r="A126" s="18"/>
      <c r="B126" s="19"/>
      <c r="C126" s="2"/>
      <c r="D126" s="205"/>
      <c r="E126" s="2"/>
      <c r="F126" s="20"/>
      <c r="G126" s="543"/>
      <c r="H126" s="22"/>
      <c r="I126" s="137"/>
    </row>
    <row r="127" spans="1:9" ht="12" customHeight="1">
      <c r="A127" s="206"/>
      <c r="B127" s="207"/>
      <c r="C127" s="207"/>
      <c r="D127" s="207"/>
      <c r="E127" s="207"/>
      <c r="F127" s="208"/>
      <c r="G127" s="77"/>
      <c r="H127" s="35"/>
      <c r="I127" s="143"/>
    </row>
    <row r="128" spans="1:9" ht="12" customHeight="1">
      <c r="A128" s="183"/>
      <c r="B128" s="9" t="s">
        <v>87</v>
      </c>
      <c r="C128" s="205"/>
      <c r="D128" s="205"/>
      <c r="E128" s="205"/>
      <c r="F128" s="197"/>
      <c r="G128" s="78"/>
      <c r="H128" s="36"/>
      <c r="I128" s="137"/>
    </row>
    <row r="129" spans="1:9" ht="12" customHeight="1">
      <c r="A129" s="209"/>
      <c r="B129" s="210"/>
      <c r="C129" s="210"/>
      <c r="D129" s="210"/>
      <c r="E129" s="210"/>
      <c r="F129" s="211"/>
      <c r="G129" s="79"/>
      <c r="H129" s="37"/>
      <c r="I129" s="144"/>
    </row>
    <row r="130" spans="1:9" ht="12" customHeight="1">
      <c r="A130" s="205"/>
      <c r="B130" s="205"/>
      <c r="C130" s="205"/>
      <c r="D130" s="205"/>
      <c r="E130" s="205"/>
      <c r="F130" s="197"/>
      <c r="G130" s="74"/>
      <c r="H130" s="30"/>
      <c r="I130" s="145"/>
    </row>
  </sheetData>
  <phoneticPr fontId="31" type="noConversion"/>
  <conditionalFormatting sqref="I94:I99">
    <cfRule type="expression" dxfId="0" priority="1">
      <formula>$J94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9" fitToHeight="0" orientation="portrait" horizontalDpi="300" verticalDpi="300" r:id="rId1"/>
  <headerFooter>
    <oddHeader>&amp;CC2.&amp;P</oddHeader>
    <oddFooter>&amp;L&amp;8 1109 (ENG_ACES 03/2024)</oddFooter>
  </headerFooter>
  <rowBreaks count="3" manualBreakCount="3">
    <brk id="65" max="8" man="1"/>
    <brk id="147" max="16383" man="1"/>
    <brk id="21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65"/>
  <sheetViews>
    <sheetView view="pageLayout" zoomScaleNormal="85" zoomScaleSheetLayoutView="124" workbookViewId="0">
      <selection activeCell="H16" sqref="H16"/>
    </sheetView>
  </sheetViews>
  <sheetFormatPr defaultRowHeight="12.75"/>
  <cols>
    <col min="1" max="1" width="8.28515625" customWidth="1"/>
    <col min="2" max="2" width="6.7109375" customWidth="1"/>
    <col min="3" max="4" width="3.7109375" customWidth="1"/>
    <col min="5" max="5" width="24.85546875" customWidth="1"/>
    <col min="6" max="6" width="6.7109375" customWidth="1"/>
    <col min="7" max="7" width="8" style="73" customWidth="1"/>
    <col min="8" max="8" width="10.7109375" customWidth="1"/>
    <col min="9" max="9" width="15.7109375" style="69" customWidth="1"/>
  </cols>
  <sheetData>
    <row r="1" spans="1:9" ht="12" customHeight="1">
      <c r="A1" s="205"/>
      <c r="B1" s="205"/>
      <c r="C1" s="170"/>
      <c r="D1" s="170"/>
      <c r="E1" s="170"/>
      <c r="F1" s="197"/>
      <c r="G1" s="74"/>
      <c r="H1" s="31"/>
      <c r="I1" s="91" t="s">
        <v>88</v>
      </c>
    </row>
    <row r="2" spans="1:9" ht="12" customHeight="1">
      <c r="A2" s="205"/>
      <c r="B2" s="205"/>
      <c r="C2" s="170"/>
      <c r="D2" s="170"/>
      <c r="E2" s="170"/>
      <c r="F2" s="197"/>
      <c r="G2" s="74"/>
      <c r="H2" s="30"/>
      <c r="I2" s="92"/>
    </row>
    <row r="3" spans="1:9" ht="12" customHeight="1">
      <c r="A3" s="3" t="s">
        <v>17</v>
      </c>
      <c r="B3" s="3"/>
      <c r="C3" s="321"/>
      <c r="D3" s="321"/>
      <c r="E3" s="321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184"/>
      <c r="D4" s="184"/>
      <c r="E4" s="184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320"/>
      <c r="D5" s="320"/>
      <c r="E5" s="320"/>
      <c r="F5" s="15"/>
      <c r="G5" s="72" t="s">
        <v>27</v>
      </c>
      <c r="H5" s="16"/>
      <c r="I5" s="68"/>
    </row>
    <row r="6" spans="1:9" ht="12" customHeight="1">
      <c r="A6" s="183"/>
      <c r="B6" s="183"/>
      <c r="C6" s="170"/>
      <c r="D6" s="170"/>
      <c r="E6" s="170"/>
      <c r="F6" s="172"/>
      <c r="G6" s="75"/>
      <c r="H6" s="33"/>
      <c r="I6" s="89" t="str">
        <f t="shared" ref="I6:I11" si="0">IF(OR(AND(G6="Prov",H6="Sum"),(H6="PC Sum")),". . . . . . . . .00",IF(ISERR(G6*H6),"",IF(G6*H6=0,"",ROUND(G6*H6,2))))</f>
        <v/>
      </c>
    </row>
    <row r="7" spans="1:9" ht="12" customHeight="1">
      <c r="A7" s="183" t="s">
        <v>28</v>
      </c>
      <c r="B7" s="8" t="s">
        <v>89</v>
      </c>
      <c r="C7" s="190" t="s">
        <v>90</v>
      </c>
      <c r="D7" s="170"/>
      <c r="E7" s="170"/>
      <c r="F7" s="172"/>
      <c r="G7" s="75"/>
      <c r="H7" s="33"/>
      <c r="I7" s="89" t="str">
        <f t="shared" si="0"/>
        <v/>
      </c>
    </row>
    <row r="8" spans="1:9" ht="12" customHeight="1">
      <c r="A8" s="183" t="s">
        <v>91</v>
      </c>
      <c r="B8" s="183"/>
      <c r="C8" s="170"/>
      <c r="D8" s="170"/>
      <c r="E8" s="170"/>
      <c r="F8" s="172"/>
      <c r="G8" s="75"/>
      <c r="H8" s="33"/>
      <c r="I8" s="89" t="str">
        <f t="shared" si="0"/>
        <v/>
      </c>
    </row>
    <row r="9" spans="1:9" ht="12" customHeight="1">
      <c r="A9" s="183"/>
      <c r="B9" s="183"/>
      <c r="C9" s="170"/>
      <c r="D9" s="170"/>
      <c r="E9" s="170"/>
      <c r="F9" s="172"/>
      <c r="G9" s="76"/>
      <c r="H9" s="33"/>
      <c r="I9" s="89" t="str">
        <f t="shared" si="0"/>
        <v/>
      </c>
    </row>
    <row r="10" spans="1:9" ht="12" customHeight="1">
      <c r="A10" s="183" t="s">
        <v>45</v>
      </c>
      <c r="B10" s="8" t="s">
        <v>145</v>
      </c>
      <c r="C10" s="184" t="s">
        <v>390</v>
      </c>
      <c r="D10" s="170"/>
      <c r="E10" s="170"/>
      <c r="F10" s="172"/>
      <c r="G10" s="179"/>
      <c r="H10" s="169"/>
      <c r="I10" s="103" t="str">
        <f t="shared" si="0"/>
        <v/>
      </c>
    </row>
    <row r="11" spans="1:9" ht="12" customHeight="1">
      <c r="A11" s="183"/>
      <c r="B11" s="8"/>
      <c r="C11" s="184" t="s">
        <v>146</v>
      </c>
      <c r="D11" s="170"/>
      <c r="E11" s="170"/>
      <c r="F11" s="172"/>
      <c r="G11" s="179"/>
      <c r="H11" s="169"/>
      <c r="I11" s="103" t="str">
        <f t="shared" si="0"/>
        <v/>
      </c>
    </row>
    <row r="12" spans="1:9" ht="12" customHeight="1">
      <c r="A12" s="183"/>
      <c r="B12" s="183"/>
      <c r="C12" s="170"/>
      <c r="D12" s="170"/>
      <c r="E12" s="170"/>
      <c r="F12" s="172"/>
      <c r="G12" s="179"/>
      <c r="H12" s="169"/>
      <c r="I12" s="103"/>
    </row>
    <row r="13" spans="1:9" ht="12" customHeight="1">
      <c r="A13" s="183"/>
      <c r="B13" s="183"/>
      <c r="C13" s="170" t="s">
        <v>116</v>
      </c>
      <c r="D13" s="170" t="s">
        <v>147</v>
      </c>
      <c r="E13" s="170"/>
      <c r="F13" s="172" t="s">
        <v>37</v>
      </c>
      <c r="G13" s="179">
        <v>70</v>
      </c>
      <c r="H13" s="169"/>
      <c r="I13" s="103"/>
    </row>
    <row r="14" spans="1:9" ht="12" customHeight="1">
      <c r="A14" s="183"/>
      <c r="B14" s="183"/>
      <c r="C14" s="170"/>
      <c r="D14" s="170"/>
      <c r="E14" s="170"/>
      <c r="F14" s="172"/>
      <c r="G14" s="179"/>
      <c r="H14" s="169"/>
      <c r="I14" s="103"/>
    </row>
    <row r="15" spans="1:9" ht="12" customHeight="1">
      <c r="A15" s="183"/>
      <c r="B15" s="183"/>
      <c r="C15" s="170" t="s">
        <v>119</v>
      </c>
      <c r="D15" s="170" t="s">
        <v>148</v>
      </c>
      <c r="E15" s="170"/>
      <c r="F15" s="172" t="s">
        <v>37</v>
      </c>
      <c r="G15" s="179">
        <v>100</v>
      </c>
      <c r="H15" s="169"/>
      <c r="I15" s="103"/>
    </row>
    <row r="16" spans="1:9" ht="12" customHeight="1">
      <c r="A16" s="183"/>
      <c r="B16" s="183"/>
      <c r="C16" s="326"/>
      <c r="D16" s="170"/>
      <c r="E16" s="170"/>
      <c r="F16" s="172"/>
      <c r="G16" s="180"/>
      <c r="H16" s="169"/>
      <c r="I16" s="103"/>
    </row>
    <row r="17" spans="1:9" ht="12" customHeight="1">
      <c r="A17" s="183" t="s">
        <v>92</v>
      </c>
      <c r="B17" s="8" t="s">
        <v>260</v>
      </c>
      <c r="C17" s="184" t="s">
        <v>391</v>
      </c>
      <c r="D17" s="170"/>
      <c r="E17" s="170"/>
      <c r="F17" s="172"/>
      <c r="G17" s="180"/>
      <c r="H17" s="169"/>
      <c r="I17" s="103"/>
    </row>
    <row r="18" spans="1:9" ht="12" customHeight="1">
      <c r="A18" s="183" t="s">
        <v>49</v>
      </c>
      <c r="B18" s="183"/>
      <c r="C18" s="184" t="s">
        <v>392</v>
      </c>
      <c r="D18" s="170"/>
      <c r="E18" s="170"/>
      <c r="F18" s="172"/>
      <c r="G18" s="180"/>
      <c r="H18" s="169"/>
      <c r="I18" s="103"/>
    </row>
    <row r="19" spans="1:9" ht="12" customHeight="1">
      <c r="A19" s="183"/>
      <c r="B19" s="183"/>
      <c r="C19" s="184"/>
      <c r="D19" s="170"/>
      <c r="E19" s="170"/>
      <c r="F19" s="172"/>
      <c r="G19" s="180"/>
      <c r="H19" s="169"/>
      <c r="I19" s="103"/>
    </row>
    <row r="20" spans="1:9" ht="12" customHeight="1">
      <c r="A20" s="183"/>
      <c r="B20" s="183"/>
      <c r="C20" s="170" t="s">
        <v>126</v>
      </c>
      <c r="D20" s="170" t="s">
        <v>94</v>
      </c>
      <c r="E20" s="170"/>
      <c r="F20" s="172"/>
      <c r="G20" s="180"/>
      <c r="H20" s="169"/>
      <c r="I20" s="103"/>
    </row>
    <row r="21" spans="1:9" ht="12" customHeight="1">
      <c r="A21" s="183"/>
      <c r="B21" s="183"/>
      <c r="C21" s="170"/>
      <c r="D21" s="170"/>
      <c r="E21" s="170"/>
      <c r="F21" s="172"/>
      <c r="G21" s="180"/>
      <c r="H21" s="169"/>
      <c r="I21" s="103"/>
    </row>
    <row r="22" spans="1:9" ht="12" customHeight="1">
      <c r="A22" s="183"/>
      <c r="B22" s="183"/>
      <c r="C22" s="170"/>
      <c r="D22" s="170" t="s">
        <v>116</v>
      </c>
      <c r="E22" s="170" t="s">
        <v>96</v>
      </c>
      <c r="F22" s="172" t="s">
        <v>37</v>
      </c>
      <c r="G22" s="180">
        <v>10</v>
      </c>
      <c r="H22" s="169"/>
      <c r="I22" s="103"/>
    </row>
    <row r="23" spans="1:9" ht="12" customHeight="1">
      <c r="A23" s="183"/>
      <c r="B23" s="183"/>
      <c r="C23" s="170"/>
      <c r="D23" s="170"/>
      <c r="E23" s="170"/>
      <c r="F23" s="172"/>
      <c r="G23" s="180"/>
      <c r="H23" s="169"/>
      <c r="I23" s="103"/>
    </row>
    <row r="24" spans="1:9" ht="12" customHeight="1">
      <c r="A24" s="183"/>
      <c r="B24" s="183"/>
      <c r="C24" s="170"/>
      <c r="D24" s="170" t="s">
        <v>119</v>
      </c>
      <c r="E24" s="170" t="s">
        <v>93</v>
      </c>
      <c r="F24" s="172" t="s">
        <v>37</v>
      </c>
      <c r="G24" s="180">
        <v>10</v>
      </c>
      <c r="H24" s="169"/>
      <c r="I24" s="103"/>
    </row>
    <row r="25" spans="1:9" ht="12" customHeight="1">
      <c r="A25" s="183"/>
      <c r="B25" s="183"/>
      <c r="C25" s="170"/>
      <c r="D25" s="170"/>
      <c r="E25" s="170"/>
      <c r="F25" s="172"/>
      <c r="G25" s="180"/>
      <c r="H25" s="169"/>
      <c r="I25" s="103"/>
    </row>
    <row r="26" spans="1:9" ht="12" customHeight="1">
      <c r="A26" s="183" t="s">
        <v>50</v>
      </c>
      <c r="B26" s="8" t="s">
        <v>259</v>
      </c>
      <c r="C26" s="184" t="s">
        <v>95</v>
      </c>
      <c r="D26" s="170"/>
      <c r="E26" s="170"/>
      <c r="F26" s="172"/>
      <c r="G26" s="180"/>
      <c r="H26" s="169"/>
      <c r="I26" s="103"/>
    </row>
    <row r="27" spans="1:9" ht="12" customHeight="1">
      <c r="A27" s="183"/>
      <c r="B27" s="183"/>
      <c r="C27" s="170"/>
      <c r="D27" s="170"/>
      <c r="E27" s="170"/>
      <c r="F27" s="172"/>
      <c r="G27" s="180"/>
      <c r="H27" s="169"/>
      <c r="I27" s="103"/>
    </row>
    <row r="28" spans="1:9" ht="12" customHeight="1">
      <c r="A28" s="183"/>
      <c r="B28" s="183"/>
      <c r="C28" s="170" t="s">
        <v>116</v>
      </c>
      <c r="D28" s="170" t="s">
        <v>459</v>
      </c>
      <c r="E28" s="170"/>
      <c r="F28" s="172" t="s">
        <v>37</v>
      </c>
      <c r="G28" s="180">
        <v>1</v>
      </c>
      <c r="H28" s="169"/>
      <c r="I28" s="103"/>
    </row>
    <row r="29" spans="1:9" ht="12" customHeight="1">
      <c r="A29" s="183"/>
      <c r="B29" s="183"/>
      <c r="C29" s="170"/>
      <c r="D29" s="170"/>
      <c r="E29" s="170"/>
      <c r="F29" s="172"/>
      <c r="G29" s="180"/>
      <c r="H29" s="169"/>
      <c r="I29" s="103"/>
    </row>
    <row r="30" spans="1:9" ht="12" customHeight="1">
      <c r="A30" s="183"/>
      <c r="B30" s="8"/>
      <c r="C30" s="184"/>
      <c r="D30" s="170"/>
      <c r="E30" s="170"/>
      <c r="F30" s="172"/>
      <c r="G30" s="180"/>
      <c r="H30" s="169"/>
      <c r="I30" s="103"/>
    </row>
    <row r="31" spans="1:9" ht="12" customHeight="1">
      <c r="A31" s="183"/>
      <c r="B31" s="183"/>
      <c r="C31" s="170"/>
      <c r="D31" s="170"/>
      <c r="E31" s="170"/>
      <c r="F31" s="172"/>
      <c r="G31" s="180"/>
      <c r="H31" s="169"/>
      <c r="I31" s="103"/>
    </row>
    <row r="32" spans="1:9" ht="12" customHeight="1">
      <c r="A32" s="183"/>
      <c r="B32" s="183"/>
      <c r="C32" s="170"/>
      <c r="D32" s="170"/>
      <c r="E32" s="170"/>
      <c r="F32" s="172"/>
      <c r="G32" s="180"/>
      <c r="H32" s="169"/>
      <c r="I32" s="103"/>
    </row>
    <row r="33" spans="1:9" ht="12" customHeight="1">
      <c r="A33" s="183"/>
      <c r="B33" s="183"/>
      <c r="C33" s="170"/>
      <c r="D33" s="170"/>
      <c r="E33" s="170"/>
      <c r="F33" s="172"/>
      <c r="G33" s="180"/>
      <c r="H33" s="169"/>
      <c r="I33" s="103"/>
    </row>
    <row r="34" spans="1:9" ht="12" customHeight="1">
      <c r="A34" s="183"/>
      <c r="B34" s="183"/>
      <c r="C34" s="170"/>
      <c r="D34" s="170"/>
      <c r="E34" s="170"/>
      <c r="F34" s="172"/>
      <c r="G34" s="180"/>
      <c r="H34" s="169"/>
      <c r="I34" s="103"/>
    </row>
    <row r="35" spans="1:9" ht="12" customHeight="1">
      <c r="A35" s="183"/>
      <c r="B35" s="183"/>
      <c r="C35" s="170"/>
      <c r="D35" s="170"/>
      <c r="E35" s="170"/>
      <c r="F35" s="172"/>
      <c r="G35" s="180"/>
      <c r="H35" s="169"/>
      <c r="I35" s="103"/>
    </row>
    <row r="36" spans="1:9" ht="12" customHeight="1">
      <c r="A36" s="183"/>
      <c r="B36" s="183"/>
      <c r="C36" s="170"/>
      <c r="D36" s="170"/>
      <c r="E36" s="170"/>
      <c r="F36" s="172"/>
      <c r="G36" s="180"/>
      <c r="H36" s="169"/>
      <c r="I36" s="103"/>
    </row>
    <row r="37" spans="1:9" ht="12" customHeight="1">
      <c r="A37" s="183"/>
      <c r="B37" s="183"/>
      <c r="C37" s="170"/>
      <c r="D37" s="170"/>
      <c r="E37" s="170"/>
      <c r="F37" s="172"/>
      <c r="G37" s="180"/>
      <c r="H37" s="169"/>
      <c r="I37" s="103"/>
    </row>
    <row r="38" spans="1:9" ht="12" customHeight="1">
      <c r="A38" s="183"/>
      <c r="B38" s="183"/>
      <c r="C38" s="170"/>
      <c r="D38" s="170"/>
      <c r="E38" s="170"/>
      <c r="F38" s="172"/>
      <c r="G38" s="180"/>
      <c r="H38" s="169"/>
      <c r="I38" s="103" t="str">
        <f t="shared" ref="I38:I44" si="1">IF(OR(AND(G38="Prov",H38="Sum"),(H38="PC Sum")),". . . . . . . . .00",IF(ISERR(G38*H38),"",IF(G38*H38=0,"",ROUND(G38*H38,2))))</f>
        <v/>
      </c>
    </row>
    <row r="39" spans="1:9" ht="12" customHeight="1">
      <c r="A39" s="183"/>
      <c r="B39" s="183"/>
      <c r="C39" s="170"/>
      <c r="D39" s="170"/>
      <c r="E39" s="170"/>
      <c r="F39" s="172"/>
      <c r="G39" s="180"/>
      <c r="H39" s="169"/>
      <c r="I39" s="103" t="str">
        <f t="shared" si="1"/>
        <v/>
      </c>
    </row>
    <row r="40" spans="1:9" ht="12" customHeight="1">
      <c r="A40" s="183"/>
      <c r="B40" s="183"/>
      <c r="C40" s="170"/>
      <c r="D40" s="170"/>
      <c r="E40" s="170"/>
      <c r="F40" s="172"/>
      <c r="G40" s="180"/>
      <c r="H40" s="169"/>
      <c r="I40" s="103" t="str">
        <f t="shared" si="1"/>
        <v/>
      </c>
    </row>
    <row r="41" spans="1:9" ht="12" customHeight="1">
      <c r="A41" s="183"/>
      <c r="B41" s="183"/>
      <c r="C41" s="170"/>
      <c r="D41" s="170"/>
      <c r="E41" s="170"/>
      <c r="F41" s="172"/>
      <c r="G41" s="180"/>
      <c r="H41" s="169"/>
      <c r="I41" s="103" t="str">
        <f t="shared" si="1"/>
        <v/>
      </c>
    </row>
    <row r="42" spans="1:9" ht="12" customHeight="1">
      <c r="A42" s="183"/>
      <c r="B42" s="8"/>
      <c r="C42" s="184"/>
      <c r="D42" s="170"/>
      <c r="E42" s="170"/>
      <c r="F42" s="172"/>
      <c r="G42" s="76"/>
      <c r="H42" s="33"/>
      <c r="I42" s="89" t="str">
        <f t="shared" si="1"/>
        <v/>
      </c>
    </row>
    <row r="43" spans="1:9" ht="12" customHeight="1">
      <c r="A43" s="183"/>
      <c r="B43" s="183"/>
      <c r="C43" s="170"/>
      <c r="D43" s="170"/>
      <c r="E43" s="170"/>
      <c r="F43" s="172"/>
      <c r="G43" s="76"/>
      <c r="H43" s="33"/>
      <c r="I43" s="89" t="str">
        <f t="shared" si="1"/>
        <v/>
      </c>
    </row>
    <row r="44" spans="1:9" ht="12" customHeight="1">
      <c r="A44" s="183"/>
      <c r="B44" s="183"/>
      <c r="C44" s="170"/>
      <c r="D44" s="170"/>
      <c r="E44" s="170"/>
      <c r="F44" s="172"/>
      <c r="G44" s="76"/>
      <c r="H44" s="33"/>
      <c r="I44" s="89" t="str">
        <f t="shared" si="1"/>
        <v/>
      </c>
    </row>
    <row r="45" spans="1:9" ht="12" customHeight="1">
      <c r="A45" s="183"/>
      <c r="B45" s="183"/>
      <c r="C45" s="170"/>
      <c r="D45" s="170"/>
      <c r="E45" s="170"/>
      <c r="F45" s="172"/>
      <c r="G45" s="76"/>
      <c r="H45" s="33"/>
      <c r="I45" s="89"/>
    </row>
    <row r="46" spans="1:9" ht="12" customHeight="1">
      <c r="A46" s="183"/>
      <c r="B46" s="183"/>
      <c r="C46" s="170"/>
      <c r="D46" s="170"/>
      <c r="E46" s="170"/>
      <c r="F46" s="172"/>
      <c r="G46" s="76"/>
      <c r="H46" s="33"/>
      <c r="I46" s="89"/>
    </row>
    <row r="47" spans="1:9" ht="12" customHeight="1">
      <c r="A47" s="183"/>
      <c r="B47" s="183"/>
      <c r="C47" s="170"/>
      <c r="D47" s="170"/>
      <c r="E47" s="170"/>
      <c r="F47" s="172"/>
      <c r="G47" s="76"/>
      <c r="H47" s="33"/>
      <c r="I47" s="89"/>
    </row>
    <row r="48" spans="1:9" ht="12" customHeight="1">
      <c r="A48" s="183"/>
      <c r="B48" s="183"/>
      <c r="C48" s="170"/>
      <c r="D48" s="170"/>
      <c r="E48" s="170"/>
      <c r="F48" s="172"/>
      <c r="G48" s="76"/>
      <c r="H48" s="33"/>
      <c r="I48" s="89"/>
    </row>
    <row r="49" spans="1:9" ht="12" customHeight="1">
      <c r="A49" s="183"/>
      <c r="B49" s="183"/>
      <c r="C49" s="170"/>
      <c r="D49" s="170"/>
      <c r="E49" s="170"/>
      <c r="F49" s="172"/>
      <c r="G49" s="76"/>
      <c r="H49" s="33"/>
      <c r="I49" s="89"/>
    </row>
    <row r="50" spans="1:9" ht="12" customHeight="1">
      <c r="A50" s="183"/>
      <c r="B50" s="183"/>
      <c r="C50" s="170"/>
      <c r="D50" s="170"/>
      <c r="E50" s="170"/>
      <c r="F50" s="172"/>
      <c r="G50" s="76"/>
      <c r="H50" s="33"/>
      <c r="I50" s="89"/>
    </row>
    <row r="51" spans="1:9" ht="12" customHeight="1">
      <c r="A51" s="183"/>
      <c r="B51" s="183"/>
      <c r="C51" s="170"/>
      <c r="D51" s="170"/>
      <c r="E51" s="170"/>
      <c r="F51" s="172"/>
      <c r="G51" s="76"/>
      <c r="H51" s="33"/>
      <c r="I51" s="89"/>
    </row>
    <row r="52" spans="1:9" ht="12" customHeight="1">
      <c r="A52" s="183"/>
      <c r="B52" s="183"/>
      <c r="C52" s="170"/>
      <c r="D52" s="170"/>
      <c r="E52" s="170"/>
      <c r="F52" s="172"/>
      <c r="G52" s="76"/>
      <c r="H52" s="33"/>
      <c r="I52" s="89"/>
    </row>
    <row r="53" spans="1:9" ht="12" customHeight="1">
      <c r="A53" s="183"/>
      <c r="B53" s="183"/>
      <c r="C53" s="170"/>
      <c r="D53" s="170"/>
      <c r="E53" s="170"/>
      <c r="F53" s="172"/>
      <c r="G53" s="76"/>
      <c r="H53" s="33"/>
      <c r="I53" s="89"/>
    </row>
    <row r="54" spans="1:9" ht="12" customHeight="1">
      <c r="A54" s="183"/>
      <c r="B54" s="183"/>
      <c r="C54" s="170"/>
      <c r="D54" s="170"/>
      <c r="E54" s="170"/>
      <c r="F54" s="172"/>
      <c r="G54" s="76"/>
      <c r="H54" s="33"/>
      <c r="I54" s="89"/>
    </row>
    <row r="55" spans="1:9" ht="12" customHeight="1">
      <c r="A55" s="183"/>
      <c r="B55" s="183"/>
      <c r="C55" s="170"/>
      <c r="D55" s="170"/>
      <c r="E55" s="170"/>
      <c r="F55" s="172"/>
      <c r="G55" s="76"/>
      <c r="H55" s="33"/>
      <c r="I55" s="89"/>
    </row>
    <row r="56" spans="1:9" ht="12" customHeight="1">
      <c r="A56" s="183"/>
      <c r="B56" s="183"/>
      <c r="C56" s="170"/>
      <c r="D56" s="170"/>
      <c r="E56" s="170"/>
      <c r="F56" s="172"/>
      <c r="G56" s="76"/>
      <c r="H56" s="33"/>
      <c r="I56" s="89"/>
    </row>
    <row r="57" spans="1:9" ht="12" customHeight="1">
      <c r="A57" s="183"/>
      <c r="B57" s="183"/>
      <c r="C57" s="170"/>
      <c r="D57" s="170"/>
      <c r="E57" s="170"/>
      <c r="F57" s="172"/>
      <c r="G57" s="76"/>
      <c r="H57" s="33"/>
      <c r="I57" s="89"/>
    </row>
    <row r="58" spans="1:9" ht="12" customHeight="1">
      <c r="A58" s="183"/>
      <c r="B58" s="183"/>
      <c r="C58" s="170"/>
      <c r="D58" s="170"/>
      <c r="E58" s="170"/>
      <c r="F58" s="172"/>
      <c r="G58" s="76"/>
      <c r="H58" s="33"/>
      <c r="I58" s="136"/>
    </row>
    <row r="59" spans="1:9" ht="12" customHeight="1">
      <c r="A59" s="183"/>
      <c r="B59" s="183"/>
      <c r="C59" s="170"/>
      <c r="D59" s="170"/>
      <c r="E59" s="170"/>
      <c r="F59" s="172"/>
      <c r="G59" s="76"/>
      <c r="H59" s="33"/>
      <c r="I59" s="136"/>
    </row>
    <row r="60" spans="1:9" ht="12" customHeight="1">
      <c r="A60" s="183"/>
      <c r="B60" s="183"/>
      <c r="C60" s="170"/>
      <c r="D60" s="170"/>
      <c r="E60" s="170"/>
      <c r="F60" s="172"/>
      <c r="G60" s="76"/>
      <c r="H60" s="33"/>
      <c r="I60" s="136"/>
    </row>
    <row r="61" spans="1:9" ht="12" customHeight="1">
      <c r="A61" s="183"/>
      <c r="B61" s="183"/>
      <c r="C61" s="170"/>
      <c r="D61" s="170"/>
      <c r="E61" s="170"/>
      <c r="F61" s="172"/>
      <c r="G61" s="76"/>
      <c r="H61" s="33"/>
      <c r="I61" s="136"/>
    </row>
    <row r="62" spans="1:9" ht="12" customHeight="1">
      <c r="A62" s="206"/>
      <c r="B62" s="207"/>
      <c r="C62" s="319"/>
      <c r="D62" s="319"/>
      <c r="E62" s="319"/>
      <c r="F62" s="208"/>
      <c r="G62" s="77"/>
      <c r="H62" s="35"/>
      <c r="I62" s="143"/>
    </row>
    <row r="63" spans="1:9" ht="12" customHeight="1">
      <c r="A63" s="183"/>
      <c r="B63" s="9" t="s">
        <v>97</v>
      </c>
      <c r="C63" s="170"/>
      <c r="D63" s="170"/>
      <c r="E63" s="170"/>
      <c r="F63" s="197"/>
      <c r="G63" s="78"/>
      <c r="H63" s="36"/>
      <c r="I63" s="137"/>
    </row>
    <row r="64" spans="1:9" ht="12" customHeight="1">
      <c r="A64" s="209"/>
      <c r="B64" s="210"/>
      <c r="C64" s="318"/>
      <c r="D64" s="318"/>
      <c r="E64" s="318"/>
      <c r="F64" s="211"/>
      <c r="G64" s="79"/>
      <c r="H64" s="37"/>
      <c r="I64" s="144"/>
    </row>
    <row r="65" spans="1:9" ht="12" customHeight="1">
      <c r="A65" s="205"/>
      <c r="B65" s="205"/>
      <c r="C65" s="170"/>
      <c r="D65" s="170"/>
      <c r="E65" s="170"/>
      <c r="F65" s="197"/>
      <c r="G65" s="74"/>
      <c r="H65" s="30"/>
      <c r="I65" s="14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1" orientation="portrait" horizontalDpi="300" verticalDpi="300" r:id="rId1"/>
  <headerFooter>
    <oddHeader>&amp;CC2.&amp;P</oddHeader>
    <oddFooter>&amp;L&amp;8 1109 (ENG_ACES 03/2024)</oddFooter>
  </headerFooter>
  <rowBreaks count="3" manualBreakCount="3">
    <brk id="195" max="65535" man="1"/>
    <brk id="260" max="65535" man="1"/>
    <brk id="325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6"/>
  <sheetViews>
    <sheetView view="pageLayout" zoomScaleNormal="100" zoomScaleSheetLayoutView="98" workbookViewId="0">
      <selection activeCell="D56" sqref="D55:D56"/>
    </sheetView>
  </sheetViews>
  <sheetFormatPr defaultColWidth="9.28515625" defaultRowHeight="12.75"/>
  <cols>
    <col min="1" max="1" width="10.7109375" style="191" customWidth="1"/>
    <col min="2" max="2" width="6.7109375" style="191" customWidth="1"/>
    <col min="3" max="4" width="3.7109375" style="191" customWidth="1"/>
    <col min="5" max="5" width="26.42578125" style="191" customWidth="1"/>
    <col min="6" max="6" width="5.85546875" style="191" customWidth="1"/>
    <col min="7" max="7" width="7.7109375" style="175" customWidth="1"/>
    <col min="8" max="8" width="10.7109375" style="191" customWidth="1"/>
    <col min="9" max="9" width="13" style="176" customWidth="1"/>
    <col min="10" max="16384" width="9.28515625" style="191"/>
  </cols>
  <sheetData>
    <row r="1" spans="1:9" ht="12" customHeight="1">
      <c r="A1" s="186"/>
      <c r="B1" s="186"/>
      <c r="C1" s="186"/>
      <c r="D1" s="186"/>
      <c r="E1" s="186"/>
      <c r="F1" s="185"/>
      <c r="G1" s="74"/>
      <c r="H1" s="31"/>
      <c r="I1" s="91" t="s">
        <v>149</v>
      </c>
    </row>
    <row r="2" spans="1:9" ht="12" customHeight="1">
      <c r="A2" s="186"/>
      <c r="B2" s="186"/>
      <c r="C2" s="186"/>
      <c r="D2" s="186"/>
      <c r="E2" s="186"/>
      <c r="F2" s="185"/>
      <c r="G2" s="74"/>
      <c r="H2" s="30"/>
      <c r="I2" s="92"/>
    </row>
    <row r="3" spans="1:9" ht="12" customHeight="1">
      <c r="A3" s="223" t="s">
        <v>17</v>
      </c>
      <c r="B3" s="223"/>
      <c r="C3" s="222"/>
      <c r="D3" s="222"/>
      <c r="E3" s="222"/>
      <c r="F3" s="221"/>
      <c r="G3" s="70"/>
      <c r="H3" s="188"/>
      <c r="I3" s="187"/>
    </row>
    <row r="4" spans="1:9" ht="12" customHeight="1">
      <c r="A4" s="216" t="s">
        <v>18</v>
      </c>
      <c r="B4" s="216" t="s">
        <v>19</v>
      </c>
      <c r="C4" s="213"/>
      <c r="D4" s="213"/>
      <c r="E4" s="213" t="s">
        <v>20</v>
      </c>
      <c r="F4" s="22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219" t="s">
        <v>25</v>
      </c>
      <c r="B5" s="219" t="s">
        <v>26</v>
      </c>
      <c r="C5" s="218"/>
      <c r="D5" s="218"/>
      <c r="E5" s="218"/>
      <c r="F5" s="217"/>
      <c r="G5" s="72" t="s">
        <v>27</v>
      </c>
      <c r="H5" s="16"/>
      <c r="I5" s="68"/>
    </row>
    <row r="6" spans="1:9" ht="12" customHeight="1">
      <c r="A6" s="216"/>
      <c r="B6" s="216"/>
      <c r="C6" s="421"/>
      <c r="D6" s="421"/>
      <c r="E6" s="421"/>
      <c r="F6" s="220"/>
      <c r="G6" s="71"/>
      <c r="H6" s="422"/>
      <c r="I6" s="423"/>
    </row>
    <row r="7" spans="1:9" ht="12" customHeight="1">
      <c r="A7" s="214" t="s">
        <v>150</v>
      </c>
      <c r="B7" s="189" t="s">
        <v>151</v>
      </c>
      <c r="C7" s="190" t="s">
        <v>152</v>
      </c>
      <c r="F7" s="215"/>
      <c r="G7" s="179"/>
      <c r="H7" s="169"/>
      <c r="I7" s="192" t="s">
        <v>65</v>
      </c>
    </row>
    <row r="8" spans="1:9" ht="12" customHeight="1">
      <c r="A8" s="214"/>
      <c r="B8" s="193"/>
      <c r="F8" s="215"/>
      <c r="G8" s="179"/>
      <c r="H8" s="169"/>
      <c r="I8" s="192" t="s">
        <v>65</v>
      </c>
    </row>
    <row r="9" spans="1:9" ht="12" customHeight="1">
      <c r="A9" s="214" t="s">
        <v>153</v>
      </c>
      <c r="B9" s="189" t="s">
        <v>154</v>
      </c>
      <c r="C9" s="161" t="s">
        <v>155</v>
      </c>
      <c r="F9" s="215"/>
      <c r="G9" s="179"/>
      <c r="H9" s="169"/>
      <c r="I9" s="192" t="s">
        <v>65</v>
      </c>
    </row>
    <row r="10" spans="1:9" ht="12" customHeight="1">
      <c r="A10" s="214"/>
      <c r="B10" s="189"/>
      <c r="C10" s="161"/>
      <c r="F10" s="215"/>
      <c r="G10" s="179"/>
      <c r="H10" s="169"/>
      <c r="I10" s="192"/>
    </row>
    <row r="11" spans="1:9" ht="12" customHeight="1">
      <c r="A11" s="214"/>
      <c r="B11" s="193"/>
      <c r="C11" s="194" t="s">
        <v>116</v>
      </c>
      <c r="D11" s="194" t="s">
        <v>167</v>
      </c>
      <c r="F11" s="215"/>
      <c r="G11" s="195"/>
      <c r="H11" s="169"/>
      <c r="I11" s="192" t="s">
        <v>65</v>
      </c>
    </row>
    <row r="12" spans="1:9" ht="12" customHeight="1">
      <c r="A12" s="214"/>
      <c r="B12" s="193"/>
      <c r="C12" s="194"/>
      <c r="F12" s="215"/>
      <c r="G12" s="195"/>
      <c r="H12" s="169"/>
      <c r="I12" s="192" t="s">
        <v>65</v>
      </c>
    </row>
    <row r="13" spans="1:9" ht="12" customHeight="1">
      <c r="A13" s="214"/>
      <c r="B13" s="193"/>
      <c r="C13" s="194"/>
      <c r="D13" s="545" t="s">
        <v>393</v>
      </c>
      <c r="E13" s="546"/>
      <c r="F13" s="215"/>
      <c r="G13" s="195"/>
      <c r="H13" s="169"/>
      <c r="I13" s="192"/>
    </row>
    <row r="14" spans="1:9" ht="12" customHeight="1">
      <c r="A14" s="214"/>
      <c r="B14" s="193"/>
      <c r="D14" s="545" t="s">
        <v>394</v>
      </c>
      <c r="E14" s="546"/>
      <c r="F14" s="215"/>
      <c r="G14" s="195"/>
      <c r="H14" s="169"/>
      <c r="I14" s="192"/>
    </row>
    <row r="15" spans="1:9" ht="12" customHeight="1">
      <c r="A15" s="214"/>
      <c r="B15" s="193"/>
      <c r="D15" s="191" t="s">
        <v>395</v>
      </c>
      <c r="F15" s="215"/>
      <c r="G15" s="179"/>
      <c r="H15" s="169"/>
      <c r="I15" s="192"/>
    </row>
    <row r="16" spans="1:9" ht="12" customHeight="1">
      <c r="A16" s="214"/>
      <c r="B16" s="193"/>
      <c r="F16" s="215"/>
      <c r="G16" s="179"/>
      <c r="H16" s="169"/>
      <c r="I16" s="192"/>
    </row>
    <row r="17" spans="1:9" ht="12" customHeight="1">
      <c r="A17" s="214"/>
      <c r="B17" s="193"/>
      <c r="D17" s="194" t="s">
        <v>116</v>
      </c>
      <c r="E17" s="191" t="s">
        <v>156</v>
      </c>
      <c r="F17" s="215" t="s">
        <v>137</v>
      </c>
      <c r="G17" s="179">
        <v>1</v>
      </c>
      <c r="H17" s="169"/>
      <c r="I17" s="192"/>
    </row>
    <row r="18" spans="1:9" ht="12" customHeight="1">
      <c r="A18" s="214"/>
      <c r="B18" s="193"/>
      <c r="D18" s="194"/>
      <c r="F18" s="215"/>
      <c r="G18" s="179"/>
      <c r="H18" s="169"/>
      <c r="I18" s="192"/>
    </row>
    <row r="19" spans="1:9" ht="12" customHeight="1">
      <c r="A19" s="214"/>
      <c r="B19" s="193"/>
      <c r="D19" s="194" t="s">
        <v>119</v>
      </c>
      <c r="E19" s="191" t="s">
        <v>302</v>
      </c>
      <c r="F19" s="215" t="s">
        <v>137</v>
      </c>
      <c r="G19" s="179">
        <v>3</v>
      </c>
      <c r="H19" s="169"/>
      <c r="I19" s="192"/>
    </row>
    <row r="20" spans="1:9" ht="12" customHeight="1">
      <c r="A20" s="214"/>
      <c r="B20" s="193"/>
      <c r="D20" s="194"/>
      <c r="F20" s="215"/>
      <c r="G20" s="179"/>
      <c r="H20" s="169"/>
      <c r="I20" s="192"/>
    </row>
    <row r="21" spans="1:9" ht="12" customHeight="1">
      <c r="A21" s="214"/>
      <c r="B21" s="193"/>
      <c r="C21" s="161" t="s">
        <v>157</v>
      </c>
      <c r="F21" s="215"/>
      <c r="G21" s="195"/>
      <c r="H21" s="169"/>
      <c r="I21" s="192"/>
    </row>
    <row r="22" spans="1:9" ht="12" customHeight="1">
      <c r="A22" s="214"/>
      <c r="B22" s="193"/>
      <c r="C22" s="340"/>
      <c r="D22" s="341"/>
      <c r="E22" s="342"/>
      <c r="F22" s="215"/>
      <c r="G22" s="195"/>
      <c r="H22" s="169"/>
      <c r="I22" s="192"/>
    </row>
    <row r="23" spans="1:9" ht="12" customHeight="1">
      <c r="A23" s="214"/>
      <c r="B23" s="193"/>
      <c r="C23" s="194" t="s">
        <v>119</v>
      </c>
      <c r="D23" s="194" t="s">
        <v>184</v>
      </c>
      <c r="F23" s="215"/>
      <c r="G23" s="195"/>
      <c r="H23" s="169"/>
      <c r="I23" s="192"/>
    </row>
    <row r="24" spans="1:9" ht="12" customHeight="1">
      <c r="A24" s="214"/>
      <c r="B24" s="193"/>
      <c r="D24" s="194"/>
      <c r="F24" s="215"/>
      <c r="G24" s="195"/>
      <c r="H24" s="169"/>
      <c r="I24" s="192"/>
    </row>
    <row r="25" spans="1:9" ht="12.75" customHeight="1">
      <c r="A25" s="214"/>
      <c r="B25" s="193"/>
      <c r="D25" s="194" t="s">
        <v>116</v>
      </c>
      <c r="E25" s="191" t="s">
        <v>396</v>
      </c>
      <c r="F25" s="215"/>
      <c r="G25" s="195"/>
      <c r="H25" s="169"/>
      <c r="I25" s="192"/>
    </row>
    <row r="26" spans="1:9" ht="12" customHeight="1">
      <c r="A26" s="214"/>
      <c r="B26" s="193"/>
      <c r="D26" s="194"/>
      <c r="E26" s="191" t="s">
        <v>397</v>
      </c>
      <c r="F26" s="215" t="s">
        <v>144</v>
      </c>
      <c r="G26" s="195">
        <v>1</v>
      </c>
      <c r="H26" s="169"/>
      <c r="I26" s="192"/>
    </row>
    <row r="27" spans="1:9" ht="12" customHeight="1">
      <c r="A27" s="214"/>
      <c r="B27" s="193"/>
      <c r="D27" s="194"/>
      <c r="F27" s="215"/>
      <c r="G27" s="179"/>
      <c r="H27" s="169"/>
      <c r="I27" s="192"/>
    </row>
    <row r="28" spans="1:9" ht="12" customHeight="1">
      <c r="A28" s="214"/>
      <c r="B28" s="193"/>
      <c r="C28" s="194" t="s">
        <v>126</v>
      </c>
      <c r="D28" s="194" t="s">
        <v>185</v>
      </c>
      <c r="F28" s="215"/>
      <c r="G28" s="195"/>
      <c r="H28" s="169"/>
      <c r="I28" s="196"/>
    </row>
    <row r="29" spans="1:9" ht="12" customHeight="1">
      <c r="A29" s="214"/>
      <c r="B29" s="193"/>
      <c r="D29" s="194"/>
      <c r="F29" s="215"/>
      <c r="G29" s="195"/>
      <c r="H29" s="169"/>
      <c r="I29" s="196"/>
    </row>
    <row r="30" spans="1:9" ht="12" customHeight="1">
      <c r="A30" s="214"/>
      <c r="B30" s="193"/>
      <c r="D30" s="194" t="s">
        <v>116</v>
      </c>
      <c r="E30" s="191" t="s">
        <v>399</v>
      </c>
      <c r="F30" s="215" t="s">
        <v>144</v>
      </c>
      <c r="G30" s="195">
        <v>1</v>
      </c>
      <c r="H30" s="169"/>
      <c r="I30" s="192"/>
    </row>
    <row r="31" spans="1:9" ht="12" customHeight="1">
      <c r="A31" s="214"/>
      <c r="B31" s="193"/>
      <c r="D31" s="194"/>
      <c r="E31" s="191" t="s">
        <v>398</v>
      </c>
      <c r="F31" s="215"/>
      <c r="G31" s="179"/>
      <c r="H31" s="169"/>
      <c r="I31" s="196"/>
    </row>
    <row r="32" spans="1:9" ht="12" customHeight="1">
      <c r="A32" s="214"/>
      <c r="B32" s="193"/>
      <c r="D32" s="194"/>
      <c r="F32" s="215"/>
      <c r="G32" s="179"/>
      <c r="H32" s="169"/>
      <c r="I32" s="196"/>
    </row>
    <row r="33" spans="1:9" ht="12" customHeight="1">
      <c r="A33" s="214" t="s">
        <v>186</v>
      </c>
      <c r="B33" s="189" t="s">
        <v>187</v>
      </c>
      <c r="C33" s="161" t="s">
        <v>158</v>
      </c>
      <c r="F33" s="215"/>
      <c r="G33" s="195"/>
      <c r="H33" s="169"/>
      <c r="I33" s="196"/>
    </row>
    <row r="34" spans="1:9" ht="12" customHeight="1">
      <c r="A34" s="214"/>
      <c r="B34" s="189"/>
      <c r="C34" s="161" t="s">
        <v>188</v>
      </c>
      <c r="F34" s="215"/>
      <c r="G34" s="195"/>
      <c r="H34" s="169"/>
      <c r="I34" s="196"/>
    </row>
    <row r="35" spans="1:9" ht="12" customHeight="1">
      <c r="A35" s="214"/>
      <c r="B35" s="189"/>
      <c r="C35" s="161"/>
      <c r="F35" s="215"/>
      <c r="G35" s="195"/>
      <c r="H35" s="169"/>
      <c r="I35" s="196"/>
    </row>
    <row r="36" spans="1:9" ht="12" customHeight="1">
      <c r="A36" s="214"/>
      <c r="B36" s="193"/>
      <c r="C36" s="194" t="s">
        <v>116</v>
      </c>
      <c r="D36" s="191" t="s">
        <v>189</v>
      </c>
      <c r="F36" s="215"/>
      <c r="G36" s="195"/>
      <c r="H36" s="169"/>
      <c r="I36" s="196"/>
    </row>
    <row r="37" spans="1:9" ht="12" customHeight="1">
      <c r="A37" s="214"/>
      <c r="B37" s="193"/>
      <c r="F37" s="215"/>
      <c r="G37" s="195"/>
      <c r="H37" s="169"/>
      <c r="I37" s="196"/>
    </row>
    <row r="38" spans="1:9" ht="12" customHeight="1">
      <c r="A38" s="214"/>
      <c r="B38" s="193"/>
      <c r="D38" s="194" t="s">
        <v>116</v>
      </c>
      <c r="E38" s="191" t="s">
        <v>156</v>
      </c>
      <c r="F38" s="215" t="s">
        <v>137</v>
      </c>
      <c r="G38" s="179">
        <v>1</v>
      </c>
      <c r="H38" s="169"/>
      <c r="I38" s="192"/>
    </row>
    <row r="39" spans="1:9" ht="12" customHeight="1">
      <c r="A39" s="214"/>
      <c r="B39" s="193"/>
      <c r="D39" s="194"/>
      <c r="F39" s="215"/>
      <c r="G39" s="179"/>
      <c r="H39" s="169"/>
      <c r="I39" s="196"/>
    </row>
    <row r="40" spans="1:9" ht="12" customHeight="1">
      <c r="A40" s="214"/>
      <c r="B40" s="193"/>
      <c r="D40" s="194" t="s">
        <v>119</v>
      </c>
      <c r="E40" s="191" t="s">
        <v>302</v>
      </c>
      <c r="F40" s="215" t="s">
        <v>137</v>
      </c>
      <c r="G40" s="179">
        <v>1</v>
      </c>
      <c r="H40" s="169"/>
      <c r="I40" s="192"/>
    </row>
    <row r="41" spans="1:9" ht="12" customHeight="1">
      <c r="A41" s="214"/>
      <c r="B41" s="193"/>
      <c r="D41" s="194"/>
      <c r="F41" s="215"/>
      <c r="G41" s="179"/>
      <c r="H41" s="169"/>
      <c r="I41" s="192"/>
    </row>
    <row r="42" spans="1:9" ht="12" customHeight="1">
      <c r="A42" s="214"/>
      <c r="B42" s="193"/>
      <c r="C42" s="194" t="s">
        <v>119</v>
      </c>
      <c r="D42" s="194" t="s">
        <v>190</v>
      </c>
      <c r="F42" s="215"/>
      <c r="G42" s="195"/>
      <c r="H42" s="169"/>
      <c r="I42" s="192"/>
    </row>
    <row r="43" spans="1:9" ht="12" customHeight="1">
      <c r="A43" s="214"/>
      <c r="B43" s="193"/>
      <c r="C43" s="194"/>
      <c r="D43" s="194"/>
      <c r="E43" s="343"/>
      <c r="F43" s="215"/>
      <c r="G43" s="195"/>
      <c r="H43" s="169"/>
      <c r="I43" s="192"/>
    </row>
    <row r="44" spans="1:9" ht="12" customHeight="1">
      <c r="A44" s="214"/>
      <c r="B44" s="193"/>
      <c r="C44" s="194"/>
      <c r="D44" s="194" t="s">
        <v>116</v>
      </c>
      <c r="E44" s="191" t="s">
        <v>302</v>
      </c>
      <c r="F44" s="215" t="s">
        <v>144</v>
      </c>
      <c r="G44" s="195">
        <v>1</v>
      </c>
      <c r="H44" s="169"/>
      <c r="I44" s="192"/>
    </row>
    <row r="45" spans="1:9" ht="12" customHeight="1">
      <c r="A45" s="214"/>
      <c r="B45" s="193"/>
      <c r="D45" s="194"/>
      <c r="F45" s="215"/>
      <c r="G45" s="179"/>
      <c r="H45" s="169"/>
      <c r="I45" s="192"/>
    </row>
    <row r="46" spans="1:9" ht="12" customHeight="1">
      <c r="A46" s="214"/>
      <c r="B46" s="193"/>
      <c r="C46" s="194" t="s">
        <v>126</v>
      </c>
      <c r="D46" s="194" t="s">
        <v>185</v>
      </c>
      <c r="F46" s="215"/>
      <c r="G46" s="195"/>
      <c r="H46" s="169"/>
      <c r="I46" s="192"/>
    </row>
    <row r="47" spans="1:9" ht="12" customHeight="1">
      <c r="A47" s="214"/>
      <c r="B47" s="193"/>
      <c r="D47" s="194"/>
      <c r="F47" s="215"/>
      <c r="G47" s="195"/>
      <c r="H47" s="169"/>
      <c r="I47" s="192"/>
    </row>
    <row r="48" spans="1:9" ht="12" customHeight="1">
      <c r="A48" s="214"/>
      <c r="B48" s="193"/>
      <c r="D48" s="194" t="s">
        <v>116</v>
      </c>
      <c r="E48" s="191" t="s">
        <v>304</v>
      </c>
      <c r="F48" s="215" t="s">
        <v>144</v>
      </c>
      <c r="G48" s="195">
        <v>1</v>
      </c>
      <c r="H48" s="169"/>
      <c r="I48" s="192"/>
    </row>
    <row r="49" spans="1:9" ht="12" customHeight="1">
      <c r="A49" s="214"/>
      <c r="B49" s="193"/>
      <c r="D49" s="194"/>
      <c r="F49" s="215"/>
      <c r="G49" s="195"/>
      <c r="H49" s="169"/>
      <c r="I49" s="192"/>
    </row>
    <row r="50" spans="1:9" ht="12" customHeight="1">
      <c r="A50" s="214"/>
      <c r="B50" s="193"/>
      <c r="D50" s="194"/>
      <c r="F50" s="215"/>
      <c r="G50" s="195"/>
      <c r="H50" s="169"/>
      <c r="I50" s="192"/>
    </row>
    <row r="51" spans="1:9" ht="12" customHeight="1">
      <c r="A51" s="214"/>
      <c r="B51" s="193"/>
      <c r="D51" s="194"/>
      <c r="F51" s="215"/>
      <c r="G51" s="195"/>
      <c r="H51" s="169"/>
      <c r="I51" s="192"/>
    </row>
    <row r="52" spans="1:9" ht="12" customHeight="1">
      <c r="A52" s="214"/>
      <c r="B52" s="193"/>
      <c r="C52" s="201"/>
      <c r="D52" s="204"/>
      <c r="E52" s="201"/>
      <c r="F52" s="202"/>
      <c r="G52" s="203"/>
      <c r="H52" s="169"/>
      <c r="I52" s="192"/>
    </row>
    <row r="53" spans="1:9" ht="12" customHeight="1">
      <c r="A53" s="214"/>
      <c r="B53" s="193"/>
      <c r="C53" s="201"/>
      <c r="D53" s="204"/>
      <c r="E53" s="201"/>
      <c r="F53" s="202"/>
      <c r="G53" s="203"/>
      <c r="H53" s="169"/>
      <c r="I53" s="192"/>
    </row>
    <row r="54" spans="1:9" ht="12" customHeight="1">
      <c r="A54" s="214"/>
      <c r="B54" s="193"/>
      <c r="C54" s="201"/>
      <c r="D54" s="204"/>
      <c r="E54" s="201"/>
      <c r="F54" s="202"/>
      <c r="G54" s="203"/>
      <c r="H54" s="169"/>
      <c r="I54" s="192"/>
    </row>
    <row r="55" spans="1:9" ht="12" customHeight="1">
      <c r="A55" s="214"/>
      <c r="B55" s="193"/>
      <c r="C55" s="201"/>
      <c r="D55" s="204"/>
      <c r="E55" s="201"/>
      <c r="F55" s="202"/>
      <c r="G55" s="203"/>
      <c r="H55" s="169"/>
      <c r="I55" s="192"/>
    </row>
    <row r="56" spans="1:9" ht="12" customHeight="1">
      <c r="A56" s="214"/>
      <c r="B56" s="193"/>
      <c r="C56" s="201"/>
      <c r="D56" s="204"/>
      <c r="E56" s="201"/>
      <c r="F56" s="202"/>
      <c r="G56" s="203"/>
      <c r="H56" s="169"/>
      <c r="I56" s="192"/>
    </row>
    <row r="57" spans="1:9" ht="12" customHeight="1">
      <c r="A57" s="214"/>
      <c r="B57" s="193"/>
      <c r="C57" s="201"/>
      <c r="D57" s="204"/>
      <c r="E57" s="201"/>
      <c r="F57" s="202"/>
      <c r="G57" s="203"/>
      <c r="H57" s="169"/>
      <c r="I57" s="192"/>
    </row>
    <row r="58" spans="1:9" ht="12" customHeight="1">
      <c r="A58" s="214"/>
      <c r="B58" s="193"/>
      <c r="C58" s="201"/>
      <c r="D58" s="204"/>
      <c r="E58" s="201"/>
      <c r="F58" s="202"/>
      <c r="G58" s="203"/>
      <c r="H58" s="169"/>
      <c r="I58" s="192"/>
    </row>
    <row r="59" spans="1:9" ht="12" customHeight="1">
      <c r="A59" s="214"/>
      <c r="B59" s="193"/>
      <c r="C59" s="201"/>
      <c r="D59" s="204"/>
      <c r="E59" s="201"/>
      <c r="F59" s="202"/>
      <c r="G59" s="203"/>
      <c r="H59" s="169"/>
      <c r="I59" s="192"/>
    </row>
    <row r="60" spans="1:9" ht="12" customHeight="1">
      <c r="A60" s="214"/>
      <c r="B60" s="193"/>
      <c r="C60" s="201"/>
      <c r="D60" s="204"/>
      <c r="E60" s="201"/>
      <c r="F60" s="202"/>
      <c r="G60" s="203"/>
      <c r="H60" s="169"/>
      <c r="I60" s="192"/>
    </row>
    <row r="61" spans="1:9" ht="12" customHeight="1">
      <c r="A61" s="214"/>
      <c r="B61" s="193"/>
      <c r="C61" s="201"/>
      <c r="D61" s="204"/>
      <c r="E61" s="201"/>
      <c r="F61" s="202"/>
      <c r="G61" s="203"/>
      <c r="H61" s="169"/>
      <c r="I61" s="192"/>
    </row>
    <row r="62" spans="1:9" ht="12" customHeight="1">
      <c r="A62" s="228"/>
      <c r="B62" s="224"/>
      <c r="C62" s="224"/>
      <c r="D62" s="224"/>
      <c r="E62" s="224"/>
      <c r="F62" s="225"/>
      <c r="G62" s="77"/>
      <c r="H62" s="35"/>
      <c r="I62" s="93"/>
    </row>
    <row r="63" spans="1:9" ht="12" customHeight="1">
      <c r="A63" s="214"/>
      <c r="B63" s="213" t="s">
        <v>159</v>
      </c>
      <c r="C63" s="186"/>
      <c r="D63" s="186"/>
      <c r="E63" s="186"/>
      <c r="F63" s="185"/>
      <c r="G63" s="78"/>
      <c r="H63" s="36"/>
      <c r="I63" s="87"/>
    </row>
    <row r="64" spans="1:9" ht="12" customHeight="1">
      <c r="A64" s="229"/>
      <c r="B64" s="226"/>
      <c r="C64" s="226"/>
      <c r="D64" s="226"/>
      <c r="E64" s="226"/>
      <c r="F64" s="227"/>
      <c r="G64" s="79"/>
      <c r="H64" s="37"/>
      <c r="I64" s="90"/>
    </row>
    <row r="65" spans="1:9" ht="12" customHeight="1">
      <c r="A65" s="186"/>
      <c r="B65" s="186"/>
      <c r="C65" s="186"/>
      <c r="D65" s="186"/>
      <c r="E65" s="186"/>
      <c r="F65" s="185"/>
      <c r="G65" s="78"/>
      <c r="H65" s="36"/>
      <c r="I65" s="94"/>
    </row>
    <row r="66" spans="1:9" ht="12" customHeight="1">
      <c r="A66" s="186"/>
      <c r="B66" s="186"/>
      <c r="C66" s="186"/>
      <c r="D66" s="186"/>
      <c r="E66" s="186"/>
      <c r="F66" s="185"/>
      <c r="G66" s="78"/>
      <c r="H66" s="36"/>
      <c r="I66" s="94"/>
    </row>
  </sheetData>
  <mergeCells count="2">
    <mergeCell ref="D13:E13"/>
    <mergeCell ref="D14:E14"/>
  </mergeCells>
  <phoneticPr fontId="3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4" orientation="portrait" horizontalDpi="300" verticalDpi="300" r:id="rId1"/>
  <headerFooter>
    <oddHeader>&amp;CC2.&amp;P</oddHeader>
    <oddFooter>&amp;L&amp;8 1109 (ENG_ACES 03/2024)</oddFooter>
  </headerFooter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1200A</vt:lpstr>
      <vt:lpstr>1200C</vt:lpstr>
      <vt:lpstr>1200D</vt:lpstr>
      <vt:lpstr>1200DB </vt:lpstr>
      <vt:lpstr>1200G</vt:lpstr>
      <vt:lpstr>1200H</vt:lpstr>
      <vt:lpstr>1200L </vt:lpstr>
      <vt:lpstr>1200LB</vt:lpstr>
      <vt:lpstr>1200LK</vt:lpstr>
      <vt:lpstr>1200ME </vt:lpstr>
      <vt:lpstr>1200MF</vt:lpstr>
      <vt:lpstr>1200MK</vt:lpstr>
      <vt:lpstr>PART PA </vt:lpstr>
      <vt:lpstr> SUMMARY</vt:lpstr>
      <vt:lpstr>' SUMMARY'!Print_Area</vt:lpstr>
      <vt:lpstr>'1200A'!Print_Area</vt:lpstr>
      <vt:lpstr>'1200D'!Print_Area</vt:lpstr>
      <vt:lpstr>'1200DB '!Print_Area</vt:lpstr>
      <vt:lpstr>'1200G'!Print_Area</vt:lpstr>
      <vt:lpstr>'1200H'!Print_Area</vt:lpstr>
      <vt:lpstr>'1200L '!Print_Area</vt:lpstr>
      <vt:lpstr>'1200LB'!Print_Area</vt:lpstr>
      <vt:lpstr>'1200LK'!Print_Area</vt:lpstr>
      <vt:lpstr>'1200ME '!Print_Area</vt:lpstr>
      <vt:lpstr>'1200MF'!Print_Area</vt:lpstr>
      <vt:lpstr>'1200MK'!Print_Area</vt:lpstr>
      <vt:lpstr>'PART PA '!Print_Area</vt:lpstr>
    </vt:vector>
  </TitlesOfParts>
  <Company>AFRICON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 Theron</dc:creator>
  <cp:lastModifiedBy>Thabiso Lebete</cp:lastModifiedBy>
  <cp:lastPrinted>2024-04-08T11:49:37Z</cp:lastPrinted>
  <dcterms:created xsi:type="dcterms:W3CDTF">1997-05-28T09:48:15Z</dcterms:created>
  <dcterms:modified xsi:type="dcterms:W3CDTF">2024-09-30T13:10:01Z</dcterms:modified>
</cp:coreProperties>
</file>