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920"/>
  </bookViews>
  <sheets>
    <sheet name="14 15 Budget" sheetId="1" r:id="rId1"/>
  </sheets>
  <externalReferences>
    <externalReference r:id="rId2"/>
    <externalReference r:id="rId3"/>
  </externalReferences>
  <definedNames>
    <definedName name="_xlnm._FilterDatabase" localSheetId="0" hidden="1">'14 15 Budget'!$A$5:$I$1209</definedName>
    <definedName name="_xlnm.Print_Area" localSheetId="0">'14 15 Budget'!$A$1:$I$1211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06" i="1" l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1" i="1"/>
  <c r="G760" i="1"/>
  <c r="G759" i="1"/>
  <c r="G758" i="1"/>
  <c r="G757" i="1"/>
  <c r="G756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4" i="1"/>
  <c r="G733" i="1"/>
  <c r="G732" i="1"/>
  <c r="G731" i="1"/>
  <c r="G730" i="1"/>
  <c r="G729" i="1"/>
  <c r="G728" i="1"/>
  <c r="G726" i="1"/>
  <c r="G725" i="1"/>
  <c r="G724" i="1"/>
  <c r="G723" i="1"/>
  <c r="G722" i="1"/>
  <c r="G721" i="1"/>
  <c r="G720" i="1"/>
  <c r="G719" i="1"/>
  <c r="G718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4" i="1"/>
  <c r="G573" i="1"/>
  <c r="G572" i="1"/>
  <c r="G571" i="1"/>
  <c r="G570" i="1"/>
  <c r="G569" i="1"/>
  <c r="G568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1" i="1"/>
  <c r="E760" i="1"/>
  <c r="E759" i="1"/>
  <c r="E758" i="1"/>
  <c r="E757" i="1"/>
  <c r="E756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4" i="1"/>
  <c r="E733" i="1"/>
  <c r="E732" i="1"/>
  <c r="E731" i="1"/>
  <c r="E730" i="1"/>
  <c r="E729" i="1"/>
  <c r="E728" i="1"/>
  <c r="E726" i="1"/>
  <c r="E725" i="1"/>
  <c r="E724" i="1"/>
  <c r="E723" i="1"/>
  <c r="E722" i="1"/>
  <c r="E721" i="1"/>
  <c r="E720" i="1"/>
  <c r="E719" i="1"/>
  <c r="E718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4" i="1"/>
  <c r="E573" i="1"/>
  <c r="E572" i="1"/>
  <c r="E571" i="1"/>
  <c r="E570" i="1"/>
  <c r="E569" i="1"/>
  <c r="E568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C1206" i="1" l="1"/>
  <c r="C1205" i="1"/>
  <c r="C1204" i="1"/>
  <c r="D1204" i="1" s="1"/>
  <c r="C1203" i="1"/>
  <c r="C1202" i="1"/>
  <c r="C1201" i="1"/>
  <c r="C1200" i="1"/>
  <c r="D1200" i="1" s="1"/>
  <c r="C1199" i="1"/>
  <c r="C1198" i="1"/>
  <c r="C1197" i="1"/>
  <c r="C1196" i="1"/>
  <c r="C1195" i="1"/>
  <c r="C1194" i="1"/>
  <c r="C1193" i="1"/>
  <c r="C1192" i="1"/>
  <c r="C1191" i="1"/>
  <c r="C1190" i="1"/>
  <c r="C1189" i="1"/>
  <c r="D1189" i="1" s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D1054" i="1" s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1" i="1"/>
  <c r="C760" i="1"/>
  <c r="C759" i="1"/>
  <c r="C758" i="1"/>
  <c r="C757" i="1"/>
  <c r="C756" i="1"/>
  <c r="D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4" i="1"/>
  <c r="C733" i="1"/>
  <c r="C732" i="1"/>
  <c r="C731" i="1"/>
  <c r="C730" i="1"/>
  <c r="C729" i="1"/>
  <c r="C728" i="1"/>
  <c r="D727" i="1"/>
  <c r="C726" i="1"/>
  <c r="C725" i="1"/>
  <c r="C724" i="1"/>
  <c r="C723" i="1"/>
  <c r="C722" i="1"/>
  <c r="C721" i="1"/>
  <c r="C720" i="1"/>
  <c r="C719" i="1"/>
  <c r="C718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4" i="1"/>
  <c r="C573" i="1"/>
  <c r="C572" i="1"/>
  <c r="C571" i="1"/>
  <c r="C570" i="1"/>
  <c r="C569" i="1"/>
  <c r="C568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D411" i="1" s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D171" i="1" s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D152" i="1" s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D35" i="1" s="1"/>
  <c r="C34" i="1"/>
  <c r="C33" i="1"/>
  <c r="D33" i="1" s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D1196" i="1" l="1"/>
  <c r="I1164" i="1"/>
  <c r="I1168" i="1"/>
  <c r="I1172" i="1"/>
  <c r="I1176" i="1"/>
  <c r="I1180" i="1"/>
  <c r="I1184" i="1"/>
  <c r="I1188" i="1"/>
  <c r="I1206" i="1"/>
  <c r="D1128" i="1"/>
  <c r="I1133" i="1"/>
  <c r="I1137" i="1"/>
  <c r="I1141" i="1"/>
  <c r="I1145" i="1"/>
  <c r="I1153" i="1"/>
  <c r="I1157" i="1"/>
  <c r="D1164" i="1"/>
  <c r="D1168" i="1"/>
  <c r="D1172" i="1"/>
  <c r="D1180" i="1"/>
  <c r="D1184" i="1"/>
  <c r="D1188" i="1"/>
  <c r="D382" i="1"/>
  <c r="D390" i="1"/>
  <c r="D585" i="1"/>
  <c r="D119" i="1"/>
  <c r="D127" i="1"/>
  <c r="D135" i="1"/>
  <c r="D1176" i="1"/>
  <c r="I831" i="1"/>
  <c r="I835" i="1"/>
  <c r="I839" i="1"/>
  <c r="I843" i="1"/>
  <c r="D846" i="1"/>
  <c r="I847" i="1"/>
  <c r="I586" i="1"/>
  <c r="I587" i="1"/>
  <c r="D610" i="1"/>
  <c r="D618" i="1"/>
  <c r="D633" i="1"/>
  <c r="D649" i="1"/>
  <c r="D653" i="1"/>
  <c r="I654" i="1"/>
  <c r="D657" i="1"/>
  <c r="I658" i="1"/>
  <c r="D661" i="1"/>
  <c r="I662" i="1"/>
  <c r="D665" i="1"/>
  <c r="I666" i="1"/>
  <c r="D669" i="1"/>
  <c r="I670" i="1"/>
  <c r="I743" i="1"/>
  <c r="D756" i="1"/>
  <c r="D864" i="1"/>
  <c r="I937" i="1"/>
  <c r="D113" i="1"/>
  <c r="I126" i="1"/>
  <c r="D129" i="1"/>
  <c r="I142" i="1"/>
  <c r="D161" i="1"/>
  <c r="D299" i="1"/>
  <c r="D366" i="1"/>
  <c r="D374" i="1"/>
  <c r="D406" i="1"/>
  <c r="D97" i="1"/>
  <c r="I110" i="1"/>
  <c r="D353" i="1"/>
  <c r="D369" i="1"/>
  <c r="D373" i="1"/>
  <c r="D405" i="1"/>
  <c r="D453" i="1"/>
  <c r="D601" i="1"/>
  <c r="I602" i="1"/>
  <c r="I606" i="1"/>
  <c r="D609" i="1"/>
  <c r="D613" i="1"/>
  <c r="D617" i="1"/>
  <c r="D771" i="1"/>
  <c r="D775" i="1"/>
  <c r="I776" i="1"/>
  <c r="D1003" i="1"/>
  <c r="D140" i="1"/>
  <c r="D301" i="1"/>
  <c r="D332" i="1"/>
  <c r="D348" i="1"/>
  <c r="D364" i="1"/>
  <c r="D396" i="1"/>
  <c r="D404" i="1"/>
  <c r="I479" i="1"/>
  <c r="D654" i="1"/>
  <c r="D658" i="1"/>
  <c r="D662" i="1"/>
  <c r="D666" i="1"/>
  <c r="D670" i="1"/>
  <c r="I886" i="1"/>
  <c r="D937" i="1"/>
  <c r="I938" i="1"/>
  <c r="I158" i="1"/>
  <c r="D1053" i="1"/>
  <c r="D1197" i="1"/>
  <c r="I65" i="1"/>
  <c r="D80" i="1"/>
  <c r="D84" i="1"/>
  <c r="D108" i="1"/>
  <c r="D114" i="1"/>
  <c r="D118" i="1"/>
  <c r="I123" i="1"/>
  <c r="I147" i="1"/>
  <c r="I171" i="1"/>
  <c r="D14" i="1"/>
  <c r="D95" i="1"/>
  <c r="I117" i="1"/>
  <c r="D145" i="1"/>
  <c r="I149" i="1"/>
  <c r="D156" i="1"/>
  <c r="D162" i="1"/>
  <c r="I181" i="1"/>
  <c r="I185" i="1"/>
  <c r="I186" i="1"/>
  <c r="D189" i="1"/>
  <c r="I201" i="1"/>
  <c r="D217" i="1"/>
  <c r="I297" i="1"/>
  <c r="D311" i="1"/>
  <c r="D334" i="1"/>
  <c r="D339" i="1"/>
  <c r="I340" i="1"/>
  <c r="D350" i="1"/>
  <c r="D407" i="1"/>
  <c r="D579" i="1"/>
  <c r="D583" i="1"/>
  <c r="D588" i="1"/>
  <c r="D596" i="1"/>
  <c r="I609" i="1"/>
  <c r="D620" i="1"/>
  <c r="D627" i="1"/>
  <c r="D631" i="1"/>
  <c r="D635" i="1"/>
  <c r="D639" i="1"/>
  <c r="D651" i="1"/>
  <c r="D655" i="1"/>
  <c r="D659" i="1"/>
  <c r="D663" i="1"/>
  <c r="D667" i="1"/>
  <c r="I692" i="1"/>
  <c r="I696" i="1"/>
  <c r="D870" i="1"/>
  <c r="D946" i="1"/>
  <c r="D1010" i="1"/>
  <c r="I1019" i="1"/>
  <c r="I1023" i="1"/>
  <c r="I1027" i="1"/>
  <c r="I1031" i="1"/>
  <c r="I1035" i="1"/>
  <c r="I1039" i="1"/>
  <c r="I1043" i="1"/>
  <c r="I1047" i="1"/>
  <c r="D1055" i="1"/>
  <c r="D1063" i="1"/>
  <c r="I1076" i="1"/>
  <c r="I1084" i="1"/>
  <c r="I1092" i="1"/>
  <c r="I1100" i="1"/>
  <c r="I1108" i="1"/>
  <c r="D1114" i="1"/>
  <c r="D1118" i="1"/>
  <c r="D1122" i="1"/>
  <c r="D1126" i="1"/>
  <c r="D92" i="1"/>
  <c r="D153" i="1"/>
  <c r="D41" i="1"/>
  <c r="D49" i="1"/>
  <c r="I62" i="1"/>
  <c r="I70" i="1"/>
  <c r="I78" i="1"/>
  <c r="I94" i="1"/>
  <c r="I165" i="1"/>
  <c r="D179" i="1"/>
  <c r="D195" i="1"/>
  <c r="D199" i="1"/>
  <c r="D215" i="1"/>
  <c r="I216" i="1"/>
  <c r="I306" i="1"/>
  <c r="I386" i="1"/>
  <c r="I394" i="1"/>
  <c r="I402" i="1"/>
  <c r="D415" i="1"/>
  <c r="D418" i="1"/>
  <c r="D419" i="1"/>
  <c r="D422" i="1"/>
  <c r="D423" i="1"/>
  <c r="D426" i="1"/>
  <c r="D427" i="1"/>
  <c r="D430" i="1"/>
  <c r="D431" i="1"/>
  <c r="D434" i="1"/>
  <c r="D435" i="1"/>
  <c r="D438" i="1"/>
  <c r="D439" i="1"/>
  <c r="D442" i="1"/>
  <c r="D443" i="1"/>
  <c r="D446" i="1"/>
  <c r="D586" i="1"/>
  <c r="D587" i="1"/>
  <c r="D595" i="1"/>
  <c r="D603" i="1"/>
  <c r="I607" i="1"/>
  <c r="D619" i="1"/>
  <c r="D623" i="1"/>
  <c r="D743" i="1"/>
  <c r="D865" i="1"/>
  <c r="D945" i="1"/>
  <c r="I1006" i="1"/>
  <c r="D1009" i="1"/>
  <c r="I1010" i="1"/>
  <c r="D1017" i="1"/>
  <c r="I1022" i="1"/>
  <c r="I1025" i="1"/>
  <c r="I1029" i="1"/>
  <c r="I1030" i="1"/>
  <c r="I1033" i="1"/>
  <c r="I1037" i="1"/>
  <c r="I1038" i="1"/>
  <c r="I1041" i="1"/>
  <c r="I1045" i="1"/>
  <c r="I1046" i="1"/>
  <c r="I1049" i="1"/>
  <c r="I1062" i="1"/>
  <c r="D1116" i="1"/>
  <c r="D1120" i="1"/>
  <c r="D1124" i="1"/>
  <c r="I1125" i="1"/>
  <c r="D380" i="1"/>
  <c r="I412" i="1"/>
  <c r="I868" i="1"/>
  <c r="D939" i="1"/>
  <c r="D943" i="1"/>
  <c r="D1019" i="1"/>
  <c r="D1023" i="1"/>
  <c r="D1027" i="1"/>
  <c r="D1031" i="1"/>
  <c r="D1035" i="1"/>
  <c r="D1039" i="1"/>
  <c r="D1043" i="1"/>
  <c r="D1047" i="1"/>
  <c r="D1076" i="1"/>
  <c r="D1080" i="1"/>
  <c r="D1084" i="1"/>
  <c r="D1088" i="1"/>
  <c r="D1092" i="1"/>
  <c r="D1096" i="1"/>
  <c r="I73" i="1"/>
  <c r="I81" i="1"/>
  <c r="I115" i="1"/>
  <c r="D146" i="1"/>
  <c r="D150" i="1"/>
  <c r="D163" i="1"/>
  <c r="D182" i="1"/>
  <c r="D202" i="1"/>
  <c r="D220" i="1"/>
  <c r="I39" i="1"/>
  <c r="D46" i="1"/>
  <c r="D54" i="1"/>
  <c r="D172" i="1"/>
  <c r="I17" i="1"/>
  <c r="I18" i="1"/>
  <c r="I25" i="1"/>
  <c r="I26" i="1"/>
  <c r="D98" i="1"/>
  <c r="D124" i="1"/>
  <c r="I133" i="1"/>
  <c r="D151" i="1"/>
  <c r="D38" i="1"/>
  <c r="I47" i="1"/>
  <c r="I55" i="1"/>
  <c r="I91" i="1"/>
  <c r="D103" i="1"/>
  <c r="D130" i="1"/>
  <c r="I36" i="1"/>
  <c r="D43" i="1"/>
  <c r="I44" i="1"/>
  <c r="D51" i="1"/>
  <c r="I52" i="1"/>
  <c r="D67" i="1"/>
  <c r="I68" i="1"/>
  <c r="D75" i="1"/>
  <c r="I76" i="1"/>
  <c r="D83" i="1"/>
  <c r="I101" i="1"/>
  <c r="I174" i="1"/>
  <c r="D193" i="1"/>
  <c r="I194" i="1"/>
  <c r="I206" i="1"/>
  <c r="D167" i="1"/>
  <c r="D187" i="1"/>
  <c r="D207" i="1"/>
  <c r="I215" i="1"/>
  <c r="D227" i="1"/>
  <c r="D231" i="1"/>
  <c r="D235" i="1"/>
  <c r="D239" i="1"/>
  <c r="D243" i="1"/>
  <c r="I247" i="1"/>
  <c r="I251" i="1"/>
  <c r="I255" i="1"/>
  <c r="I263" i="1"/>
  <c r="I267" i="1"/>
  <c r="I271" i="1"/>
  <c r="I275" i="1"/>
  <c r="I279" i="1"/>
  <c r="I283" i="1"/>
  <c r="I287" i="1"/>
  <c r="I291" i="1"/>
  <c r="D297" i="1"/>
  <c r="D298" i="1"/>
  <c r="D342" i="1"/>
  <c r="D351" i="1"/>
  <c r="D355" i="1"/>
  <c r="I356" i="1"/>
  <c r="I377" i="1"/>
  <c r="D398" i="1"/>
  <c r="I405" i="1"/>
  <c r="D593" i="1"/>
  <c r="I595" i="1"/>
  <c r="D611" i="1"/>
  <c r="I615" i="1"/>
  <c r="D625" i="1"/>
  <c r="I628" i="1"/>
  <c r="D637" i="1"/>
  <c r="D739" i="1"/>
  <c r="D744" i="1"/>
  <c r="D748" i="1"/>
  <c r="D752" i="1"/>
  <c r="D758" i="1"/>
  <c r="I759" i="1"/>
  <c r="D766" i="1"/>
  <c r="D874" i="1"/>
  <c r="D875" i="1"/>
  <c r="D878" i="1"/>
  <c r="D879" i="1"/>
  <c r="D882" i="1"/>
  <c r="D886" i="1"/>
  <c r="D887" i="1"/>
  <c r="D890" i="1"/>
  <c r="D894" i="1"/>
  <c r="D895" i="1"/>
  <c r="D898" i="1"/>
  <c r="D902" i="1"/>
  <c r="D906" i="1"/>
  <c r="D910" i="1"/>
  <c r="D914" i="1"/>
  <c r="D918" i="1"/>
  <c r="D922" i="1"/>
  <c r="D926" i="1"/>
  <c r="I935" i="1"/>
  <c r="I943" i="1"/>
  <c r="D1004" i="1"/>
  <c r="D1012" i="1"/>
  <c r="D1061" i="1"/>
  <c r="I1066" i="1"/>
  <c r="D1069" i="1"/>
  <c r="I1070" i="1"/>
  <c r="D1078" i="1"/>
  <c r="D1082" i="1"/>
  <c r="D1086" i="1"/>
  <c r="D1090" i="1"/>
  <c r="D1094" i="1"/>
  <c r="D1098" i="1"/>
  <c r="D1102" i="1"/>
  <c r="D1106" i="1"/>
  <c r="D1110" i="1"/>
  <c r="I1192" i="1"/>
  <c r="I1200" i="1"/>
  <c r="D209" i="1"/>
  <c r="I210" i="1"/>
  <c r="D213" i="1"/>
  <c r="I305" i="1"/>
  <c r="D309" i="1"/>
  <c r="D317" i="1"/>
  <c r="D337" i="1"/>
  <c r="I345" i="1"/>
  <c r="D358" i="1"/>
  <c r="D367" i="1"/>
  <c r="D371" i="1"/>
  <c r="I384" i="1"/>
  <c r="D388" i="1"/>
  <c r="I389" i="1"/>
  <c r="I392" i="1"/>
  <c r="I393" i="1"/>
  <c r="D397" i="1"/>
  <c r="D417" i="1"/>
  <c r="D421" i="1"/>
  <c r="D425" i="1"/>
  <c r="I426" i="1"/>
  <c r="D429" i="1"/>
  <c r="I430" i="1"/>
  <c r="D433" i="1"/>
  <c r="I434" i="1"/>
  <c r="D437" i="1"/>
  <c r="I438" i="1"/>
  <c r="D441" i="1"/>
  <c r="I442" i="1"/>
  <c r="D445" i="1"/>
  <c r="I446" i="1"/>
  <c r="D454" i="1"/>
  <c r="I636" i="1"/>
  <c r="I677" i="1"/>
  <c r="I681" i="1"/>
  <c r="I685" i="1"/>
  <c r="I689" i="1"/>
  <c r="I693" i="1"/>
  <c r="I697" i="1"/>
  <c r="I720" i="1"/>
  <c r="I724" i="1"/>
  <c r="I769" i="1"/>
  <c r="I773" i="1"/>
  <c r="I777" i="1"/>
  <c r="I781" i="1"/>
  <c r="I785" i="1"/>
  <c r="I789" i="1"/>
  <c r="I793" i="1"/>
  <c r="I797" i="1"/>
  <c r="I801" i="1"/>
  <c r="I805" i="1"/>
  <c r="I809" i="1"/>
  <c r="I813" i="1"/>
  <c r="I817" i="1"/>
  <c r="I821" i="1"/>
  <c r="D824" i="1"/>
  <c r="I825" i="1"/>
  <c r="D856" i="1"/>
  <c r="I857" i="1"/>
  <c r="I950" i="1"/>
  <c r="I954" i="1"/>
  <c r="D1001" i="1"/>
  <c r="D1011" i="1"/>
  <c r="D1056" i="1"/>
  <c r="D1100" i="1"/>
  <c r="D1104" i="1"/>
  <c r="D1108" i="1"/>
  <c r="D1112" i="1"/>
  <c r="I1120" i="1"/>
  <c r="I361" i="1"/>
  <c r="I400" i="1"/>
  <c r="D410" i="1"/>
  <c r="I640" i="1"/>
  <c r="I741" i="1"/>
  <c r="I750" i="1"/>
  <c r="I754" i="1"/>
  <c r="D759" i="1"/>
  <c r="I852" i="1"/>
  <c r="I860" i="1"/>
  <c r="D872" i="1"/>
  <c r="I873" i="1"/>
  <c r="I877" i="1"/>
  <c r="D884" i="1"/>
  <c r="I885" i="1"/>
  <c r="D892" i="1"/>
  <c r="I893" i="1"/>
  <c r="I1014" i="1"/>
  <c r="I1059" i="1"/>
  <c r="D1133" i="1"/>
  <c r="D1137" i="1"/>
  <c r="D1141" i="1"/>
  <c r="D1145" i="1"/>
  <c r="D1150" i="1"/>
  <c r="D1153" i="1"/>
  <c r="D1157" i="1"/>
  <c r="I1166" i="1"/>
  <c r="I1170" i="1"/>
  <c r="I1174" i="1"/>
  <c r="I1178" i="1"/>
  <c r="I1182" i="1"/>
  <c r="I1186" i="1"/>
  <c r="D1192" i="1"/>
  <c r="D1193" i="1"/>
  <c r="D1205" i="1"/>
  <c r="D107" i="1"/>
  <c r="D139" i="1"/>
  <c r="I99" i="1"/>
  <c r="D106" i="1"/>
  <c r="I106" i="1"/>
  <c r="D111" i="1"/>
  <c r="I131" i="1"/>
  <c r="D134" i="1"/>
  <c r="I139" i="1"/>
  <c r="D155" i="1"/>
  <c r="D191" i="1"/>
  <c r="D200" i="1"/>
  <c r="D204" i="1"/>
  <c r="D214" i="1"/>
  <c r="I7" i="1"/>
  <c r="I10" i="1"/>
  <c r="I14" i="1"/>
  <c r="I19" i="1"/>
  <c r="D21" i="1"/>
  <c r="D26" i="1"/>
  <c r="I27" i="1"/>
  <c r="D29" i="1"/>
  <c r="I63" i="1"/>
  <c r="I64" i="1"/>
  <c r="I71" i="1"/>
  <c r="I72" i="1"/>
  <c r="I79" i="1"/>
  <c r="I80" i="1"/>
  <c r="D91" i="1"/>
  <c r="D105" i="1"/>
  <c r="D115" i="1"/>
  <c r="D123" i="1"/>
  <c r="D137" i="1"/>
  <c r="D147" i="1"/>
  <c r="D154" i="1"/>
  <c r="I154" i="1"/>
  <c r="I155" i="1"/>
  <c r="D159" i="1"/>
  <c r="D181" i="1"/>
  <c r="D186" i="1"/>
  <c r="I190" i="1"/>
  <c r="I191" i="1"/>
  <c r="I195" i="1"/>
  <c r="D305" i="1"/>
  <c r="D335" i="1"/>
  <c r="I197" i="1"/>
  <c r="D197" i="1"/>
  <c r="D321" i="1"/>
  <c r="D99" i="1"/>
  <c r="D121" i="1"/>
  <c r="D166" i="1"/>
  <c r="D170" i="1"/>
  <c r="I170" i="1"/>
  <c r="D175" i="1"/>
  <c r="I202" i="1"/>
  <c r="D205" i="1"/>
  <c r="I207" i="1"/>
  <c r="I220" i="1"/>
  <c r="D247" i="1"/>
  <c r="D251" i="1"/>
  <c r="D263" i="1"/>
  <c r="D267" i="1"/>
  <c r="D271" i="1"/>
  <c r="D275" i="1"/>
  <c r="D279" i="1"/>
  <c r="D283" i="1"/>
  <c r="D287" i="1"/>
  <c r="D300" i="1"/>
  <c r="I303" i="1"/>
  <c r="D308" i="1"/>
  <c r="I309" i="1"/>
  <c r="D341" i="1"/>
  <c r="I341" i="1"/>
  <c r="D122" i="1"/>
  <c r="I122" i="1"/>
  <c r="D131" i="1"/>
  <c r="I163" i="1"/>
  <c r="D102" i="1"/>
  <c r="I107" i="1"/>
  <c r="D138" i="1"/>
  <c r="I138" i="1"/>
  <c r="D143" i="1"/>
  <c r="D169" i="1"/>
  <c r="D183" i="1"/>
  <c r="I332" i="1"/>
  <c r="D357" i="1"/>
  <c r="I357" i="1"/>
  <c r="I373" i="1"/>
  <c r="D15" i="1"/>
  <c r="I16" i="1"/>
  <c r="D23" i="1"/>
  <c r="I24" i="1"/>
  <c r="I37" i="1"/>
  <c r="I38" i="1"/>
  <c r="I45" i="1"/>
  <c r="I46" i="1"/>
  <c r="I53" i="1"/>
  <c r="I54" i="1"/>
  <c r="D65" i="1"/>
  <c r="D68" i="1"/>
  <c r="D73" i="1"/>
  <c r="D76" i="1"/>
  <c r="D81" i="1"/>
  <c r="D93" i="1"/>
  <c r="I95" i="1"/>
  <c r="D100" i="1"/>
  <c r="D104" i="1"/>
  <c r="D109" i="1"/>
  <c r="I111" i="1"/>
  <c r="D116" i="1"/>
  <c r="D120" i="1"/>
  <c r="D125" i="1"/>
  <c r="I127" i="1"/>
  <c r="D132" i="1"/>
  <c r="D136" i="1"/>
  <c r="D141" i="1"/>
  <c r="I143" i="1"/>
  <c r="D148" i="1"/>
  <c r="D157" i="1"/>
  <c r="I159" i="1"/>
  <c r="D164" i="1"/>
  <c r="D168" i="1"/>
  <c r="D173" i="1"/>
  <c r="I175" i="1"/>
  <c r="D177" i="1"/>
  <c r="I178" i="1"/>
  <c r="I179" i="1"/>
  <c r="D184" i="1"/>
  <c r="D188" i="1"/>
  <c r="D198" i="1"/>
  <c r="D203" i="1"/>
  <c r="D211" i="1"/>
  <c r="I213" i="1"/>
  <c r="D221" i="1"/>
  <c r="I222" i="1"/>
  <c r="I227" i="1"/>
  <c r="I231" i="1"/>
  <c r="I235" i="1"/>
  <c r="I239" i="1"/>
  <c r="I243" i="1"/>
  <c r="D306" i="1"/>
  <c r="I312" i="1"/>
  <c r="I313" i="1"/>
  <c r="I317" i="1"/>
  <c r="I321" i="1"/>
  <c r="I325" i="1"/>
  <c r="D343" i="1"/>
  <c r="I344" i="1"/>
  <c r="D359" i="1"/>
  <c r="I360" i="1"/>
  <c r="D375" i="1"/>
  <c r="D385" i="1"/>
  <c r="D389" i="1"/>
  <c r="D391" i="1"/>
  <c r="I408" i="1"/>
  <c r="I409" i="1"/>
  <c r="D414" i="1"/>
  <c r="I455" i="1"/>
  <c r="I459" i="1"/>
  <c r="I463" i="1"/>
  <c r="D466" i="1"/>
  <c r="I467" i="1"/>
  <c r="I471" i="1"/>
  <c r="I475" i="1"/>
  <c r="I483" i="1"/>
  <c r="I487" i="1"/>
  <c r="I491" i="1"/>
  <c r="D494" i="1"/>
  <c r="I495" i="1"/>
  <c r="I524" i="1"/>
  <c r="I531" i="1"/>
  <c r="I535" i="1"/>
  <c r="I539" i="1"/>
  <c r="I543" i="1"/>
  <c r="I547" i="1"/>
  <c r="I551" i="1"/>
  <c r="I555" i="1"/>
  <c r="D558" i="1"/>
  <c r="I559" i="1"/>
  <c r="D562" i="1"/>
  <c r="I563" i="1"/>
  <c r="D571" i="1"/>
  <c r="I572" i="1"/>
  <c r="D580" i="1"/>
  <c r="D591" i="1"/>
  <c r="D602" i="1"/>
  <c r="D604" i="1"/>
  <c r="I614" i="1"/>
  <c r="D621" i="1"/>
  <c r="I632" i="1"/>
  <c r="D647" i="1"/>
  <c r="I700" i="1"/>
  <c r="I704" i="1"/>
  <c r="I708" i="1"/>
  <c r="I712" i="1"/>
  <c r="D718" i="1"/>
  <c r="D719" i="1"/>
  <c r="D722" i="1"/>
  <c r="D723" i="1"/>
  <c r="D726" i="1"/>
  <c r="D728" i="1"/>
  <c r="D729" i="1"/>
  <c r="D732" i="1"/>
  <c r="I739" i="1"/>
  <c r="D769" i="1"/>
  <c r="D770" i="1"/>
  <c r="D774" i="1"/>
  <c r="D833" i="1"/>
  <c r="D837" i="1"/>
  <c r="D841" i="1"/>
  <c r="D845" i="1"/>
  <c r="D854" i="1"/>
  <c r="D858" i="1"/>
  <c r="D859" i="1"/>
  <c r="D862" i="1"/>
  <c r="I864" i="1"/>
  <c r="I869" i="1"/>
  <c r="I900" i="1"/>
  <c r="D900" i="1"/>
  <c r="I904" i="1"/>
  <c r="I908" i="1"/>
  <c r="D336" i="1"/>
  <c r="D340" i="1"/>
  <c r="I348" i="1"/>
  <c r="D352" i="1"/>
  <c r="D356" i="1"/>
  <c r="I364" i="1"/>
  <c r="D368" i="1"/>
  <c r="D372" i="1"/>
  <c r="D383" i="1"/>
  <c r="D387" i="1"/>
  <c r="D399" i="1"/>
  <c r="I457" i="1"/>
  <c r="I458" i="1"/>
  <c r="I461" i="1"/>
  <c r="I462" i="1"/>
  <c r="I465" i="1"/>
  <c r="I466" i="1"/>
  <c r="D469" i="1"/>
  <c r="I470" i="1"/>
  <c r="I474" i="1"/>
  <c r="I478" i="1"/>
  <c r="I482" i="1"/>
  <c r="I486" i="1"/>
  <c r="I490" i="1"/>
  <c r="I494" i="1"/>
  <c r="I501" i="1"/>
  <c r="I505" i="1"/>
  <c r="I509" i="1"/>
  <c r="I513" i="1"/>
  <c r="I517" i="1"/>
  <c r="I521" i="1"/>
  <c r="D524" i="1"/>
  <c r="I525" i="1"/>
  <c r="I530" i="1"/>
  <c r="I534" i="1"/>
  <c r="I538" i="1"/>
  <c r="I542" i="1"/>
  <c r="I545" i="1"/>
  <c r="I546" i="1"/>
  <c r="I549" i="1"/>
  <c r="I550" i="1"/>
  <c r="I553" i="1"/>
  <c r="I554" i="1"/>
  <c r="D557" i="1"/>
  <c r="I558" i="1"/>
  <c r="I562" i="1"/>
  <c r="D568" i="1"/>
  <c r="D569" i="1"/>
  <c r="D572" i="1"/>
  <c r="D573" i="1"/>
  <c r="I579" i="1"/>
  <c r="I582" i="1"/>
  <c r="I589" i="1"/>
  <c r="I590" i="1"/>
  <c r="D599" i="1"/>
  <c r="D612" i="1"/>
  <c r="I624" i="1"/>
  <c r="D629" i="1"/>
  <c r="I650" i="1"/>
  <c r="I701" i="1"/>
  <c r="I705" i="1"/>
  <c r="I709" i="1"/>
  <c r="D712" i="1"/>
  <c r="I713" i="1"/>
  <c r="I718" i="1"/>
  <c r="I721" i="1"/>
  <c r="I722" i="1"/>
  <c r="I726" i="1"/>
  <c r="I728" i="1"/>
  <c r="D731" i="1"/>
  <c r="I732" i="1"/>
  <c r="D740" i="1"/>
  <c r="D767" i="1"/>
  <c r="D772" i="1"/>
  <c r="D866" i="1"/>
  <c r="I618" i="1"/>
  <c r="I780" i="1"/>
  <c r="I784" i="1"/>
  <c r="I788" i="1"/>
  <c r="I796" i="1"/>
  <c r="I800" i="1"/>
  <c r="I820" i="1"/>
  <c r="I824" i="1"/>
  <c r="I874" i="1"/>
  <c r="I882" i="1"/>
  <c r="I890" i="1"/>
  <c r="I853" i="1"/>
  <c r="I858" i="1"/>
  <c r="I861" i="1"/>
  <c r="D867" i="1"/>
  <c r="I876" i="1"/>
  <c r="I880" i="1"/>
  <c r="I881" i="1"/>
  <c r="I884" i="1"/>
  <c r="I888" i="1"/>
  <c r="I889" i="1"/>
  <c r="I892" i="1"/>
  <c r="I896" i="1"/>
  <c r="D901" i="1"/>
  <c r="I902" i="1"/>
  <c r="D905" i="1"/>
  <c r="I906" i="1"/>
  <c r="D909" i="1"/>
  <c r="I910" i="1"/>
  <c r="D913" i="1"/>
  <c r="I914" i="1"/>
  <c r="D917" i="1"/>
  <c r="I918" i="1"/>
  <c r="D921" i="1"/>
  <c r="I922" i="1"/>
  <c r="D925" i="1"/>
  <c r="I926" i="1"/>
  <c r="I934" i="1"/>
  <c r="D941" i="1"/>
  <c r="I942" i="1"/>
  <c r="I947" i="1"/>
  <c r="D951" i="1"/>
  <c r="D952" i="1"/>
  <c r="D955" i="1"/>
  <c r="I1003" i="1"/>
  <c r="I1013" i="1"/>
  <c r="I1051" i="1"/>
  <c r="I1053" i="1"/>
  <c r="D1057" i="1"/>
  <c r="I1058" i="1"/>
  <c r="D1062" i="1"/>
  <c r="D1064" i="1"/>
  <c r="I1065" i="1"/>
  <c r="I1069" i="1"/>
  <c r="I1077" i="1"/>
  <c r="I1080" i="1"/>
  <c r="I1081" i="1"/>
  <c r="I1085" i="1"/>
  <c r="I1088" i="1"/>
  <c r="I1089" i="1"/>
  <c r="I1093" i="1"/>
  <c r="I1096" i="1"/>
  <c r="I1097" i="1"/>
  <c r="I1101" i="1"/>
  <c r="I1104" i="1"/>
  <c r="I1105" i="1"/>
  <c r="I1109" i="1"/>
  <c r="I1112" i="1"/>
  <c r="I1115" i="1"/>
  <c r="I1116" i="1"/>
  <c r="I1119" i="1"/>
  <c r="I1123" i="1"/>
  <c r="I1132" i="1"/>
  <c r="I1136" i="1"/>
  <c r="I1140" i="1"/>
  <c r="I1144" i="1"/>
  <c r="I1148" i="1"/>
  <c r="I1152" i="1"/>
  <c r="I1156" i="1"/>
  <c r="D1167" i="1"/>
  <c r="D1171" i="1"/>
  <c r="D1175" i="1"/>
  <c r="D1179" i="1"/>
  <c r="D1183" i="1"/>
  <c r="D1187" i="1"/>
  <c r="D1191" i="1"/>
  <c r="D1195" i="1"/>
  <c r="D1199" i="1"/>
  <c r="D1203" i="1"/>
  <c r="I912" i="1"/>
  <c r="I916" i="1"/>
  <c r="I920" i="1"/>
  <c r="I924" i="1"/>
  <c r="D927" i="1"/>
  <c r="I928" i="1"/>
  <c r="D949" i="1"/>
  <c r="I955" i="1"/>
  <c r="I959" i="1"/>
  <c r="I963" i="1"/>
  <c r="I967" i="1"/>
  <c r="I971" i="1"/>
  <c r="I975" i="1"/>
  <c r="I979" i="1"/>
  <c r="I983" i="1"/>
  <c r="I987" i="1"/>
  <c r="I991" i="1"/>
  <c r="D994" i="1"/>
  <c r="I995" i="1"/>
  <c r="I1026" i="1"/>
  <c r="I1034" i="1"/>
  <c r="I1042" i="1"/>
  <c r="I1050" i="1"/>
  <c r="I1075" i="1"/>
  <c r="I1079" i="1"/>
  <c r="I1083" i="1"/>
  <c r="I1087" i="1"/>
  <c r="I1091" i="1"/>
  <c r="I1095" i="1"/>
  <c r="I1099" i="1"/>
  <c r="I1103" i="1"/>
  <c r="I1107" i="1"/>
  <c r="I1111" i="1"/>
  <c r="D1130" i="1"/>
  <c r="I1131" i="1"/>
  <c r="I1135" i="1"/>
  <c r="I1139" i="1"/>
  <c r="I1143" i="1"/>
  <c r="I1147" i="1"/>
  <c r="I1155" i="1"/>
  <c r="D1158" i="1"/>
  <c r="I1159" i="1"/>
  <c r="I1167" i="1"/>
  <c r="I1171" i="1"/>
  <c r="I1175" i="1"/>
  <c r="I1179" i="1"/>
  <c r="I1183" i="1"/>
  <c r="I1187" i="1"/>
  <c r="I1191" i="1"/>
  <c r="I1195" i="1"/>
  <c r="I1199" i="1"/>
  <c r="D1202" i="1"/>
  <c r="I1203" i="1"/>
  <c r="I1190" i="1"/>
  <c r="I1194" i="1"/>
  <c r="I1198" i="1"/>
  <c r="I1202" i="1"/>
  <c r="I949" i="1"/>
  <c r="D953" i="1"/>
  <c r="I958" i="1"/>
  <c r="I962" i="1"/>
  <c r="I966" i="1"/>
  <c r="I970" i="1"/>
  <c r="I974" i="1"/>
  <c r="I978" i="1"/>
  <c r="I986" i="1"/>
  <c r="I990" i="1"/>
  <c r="I994" i="1"/>
  <c r="D1007" i="1"/>
  <c r="I1011" i="1"/>
  <c r="D1020" i="1"/>
  <c r="D1024" i="1"/>
  <c r="D1028" i="1"/>
  <c r="D1032" i="1"/>
  <c r="D1036" i="1"/>
  <c r="D1040" i="1"/>
  <c r="D1044" i="1"/>
  <c r="D1048" i="1"/>
  <c r="I1113" i="1"/>
  <c r="I1117" i="1"/>
  <c r="I1121" i="1"/>
  <c r="D1129" i="1"/>
  <c r="I1158" i="1"/>
  <c r="D1165" i="1"/>
  <c r="D1169" i="1"/>
  <c r="D1173" i="1"/>
  <c r="D1177" i="1"/>
  <c r="D1181" i="1"/>
  <c r="D1185" i="1"/>
  <c r="D22" i="1"/>
  <c r="I31" i="1"/>
  <c r="D42" i="1"/>
  <c r="D61" i="1"/>
  <c r="D7" i="1"/>
  <c r="I8" i="1"/>
  <c r="D13" i="1"/>
  <c r="I15" i="1"/>
  <c r="D18" i="1"/>
  <c r="D19" i="1"/>
  <c r="I20" i="1"/>
  <c r="I21" i="1"/>
  <c r="I23" i="1"/>
  <c r="D27" i="1"/>
  <c r="I28" i="1"/>
  <c r="I29" i="1"/>
  <c r="D34" i="1"/>
  <c r="I35" i="1"/>
  <c r="D39" i="1"/>
  <c r="I40" i="1"/>
  <c r="I41" i="1"/>
  <c r="I43" i="1"/>
  <c r="D47" i="1"/>
  <c r="I48" i="1"/>
  <c r="I49" i="1"/>
  <c r="I51" i="1"/>
  <c r="D55" i="1"/>
  <c r="I56" i="1"/>
  <c r="I61" i="1"/>
  <c r="D64" i="1"/>
  <c r="I66" i="1"/>
  <c r="I67" i="1"/>
  <c r="I69" i="1"/>
  <c r="D72" i="1"/>
  <c r="I74" i="1"/>
  <c r="I75" i="1"/>
  <c r="I77" i="1"/>
  <c r="I82" i="1"/>
  <c r="I83" i="1"/>
  <c r="I85" i="1"/>
  <c r="D94" i="1"/>
  <c r="D96" i="1"/>
  <c r="I97" i="1"/>
  <c r="I102" i="1"/>
  <c r="I103" i="1"/>
  <c r="D110" i="1"/>
  <c r="D112" i="1"/>
  <c r="I113" i="1"/>
  <c r="I118" i="1"/>
  <c r="I119" i="1"/>
  <c r="D126" i="1"/>
  <c r="D128" i="1"/>
  <c r="I129" i="1"/>
  <c r="I134" i="1"/>
  <c r="I135" i="1"/>
  <c r="D142" i="1"/>
  <c r="D144" i="1"/>
  <c r="I145" i="1"/>
  <c r="I150" i="1"/>
  <c r="I151" i="1"/>
  <c r="D158" i="1"/>
  <c r="D160" i="1"/>
  <c r="I161" i="1"/>
  <c r="I166" i="1"/>
  <c r="I167" i="1"/>
  <c r="D174" i="1"/>
  <c r="D176" i="1"/>
  <c r="I177" i="1"/>
  <c r="I182" i="1"/>
  <c r="I183" i="1"/>
  <c r="D190" i="1"/>
  <c r="D192" i="1"/>
  <c r="I193" i="1"/>
  <c r="I198" i="1"/>
  <c r="I199" i="1"/>
  <c r="D206" i="1"/>
  <c r="D208" i="1"/>
  <c r="I209" i="1"/>
  <c r="I211" i="1"/>
  <c r="I214" i="1"/>
  <c r="D219" i="1"/>
  <c r="I221" i="1"/>
  <c r="I228" i="1"/>
  <c r="I232" i="1"/>
  <c r="I236" i="1"/>
  <c r="I240" i="1"/>
  <c r="I244" i="1"/>
  <c r="I248" i="1"/>
  <c r="I252" i="1"/>
  <c r="D255" i="1"/>
  <c r="I307" i="1"/>
  <c r="D307" i="1"/>
  <c r="D333" i="1"/>
  <c r="I333" i="1"/>
  <c r="I338" i="1"/>
  <c r="D338" i="1"/>
  <c r="D349" i="1"/>
  <c r="I349" i="1"/>
  <c r="I354" i="1"/>
  <c r="D354" i="1"/>
  <c r="D365" i="1"/>
  <c r="I365" i="1"/>
  <c r="I370" i="1"/>
  <c r="D370" i="1"/>
  <c r="D9" i="1"/>
  <c r="I11" i="1"/>
  <c r="D30" i="1"/>
  <c r="D50" i="1"/>
  <c r="D69" i="1"/>
  <c r="D77" i="1"/>
  <c r="D10" i="1"/>
  <c r="D11" i="1"/>
  <c r="I12" i="1"/>
  <c r="D17" i="1"/>
  <c r="I22" i="1"/>
  <c r="D25" i="1"/>
  <c r="D31" i="1"/>
  <c r="I32" i="1"/>
  <c r="I33" i="1"/>
  <c r="D37" i="1"/>
  <c r="I42" i="1"/>
  <c r="D45" i="1"/>
  <c r="I50" i="1"/>
  <c r="D53" i="1"/>
  <c r="D63" i="1"/>
  <c r="D71" i="1"/>
  <c r="D79" i="1"/>
  <c r="I84" i="1"/>
  <c r="I93" i="1"/>
  <c r="I98" i="1"/>
  <c r="I109" i="1"/>
  <c r="I114" i="1"/>
  <c r="I125" i="1"/>
  <c r="I130" i="1"/>
  <c r="I141" i="1"/>
  <c r="I146" i="1"/>
  <c r="I157" i="1"/>
  <c r="I162" i="1"/>
  <c r="I173" i="1"/>
  <c r="D185" i="1"/>
  <c r="I189" i="1"/>
  <c r="D201" i="1"/>
  <c r="I205" i="1"/>
  <c r="D216" i="1"/>
  <c r="I218" i="1"/>
  <c r="D230" i="1"/>
  <c r="D234" i="1"/>
  <c r="D238" i="1"/>
  <c r="D242" i="1"/>
  <c r="D246" i="1"/>
  <c r="D250" i="1"/>
  <c r="D254" i="1"/>
  <c r="D262" i="1"/>
  <c r="D266" i="1"/>
  <c r="D270" i="1"/>
  <c r="D274" i="1"/>
  <c r="D278" i="1"/>
  <c r="D282" i="1"/>
  <c r="D286" i="1"/>
  <c r="D290" i="1"/>
  <c r="I298" i="1"/>
  <c r="D303" i="1"/>
  <c r="D304" i="1"/>
  <c r="D85" i="1"/>
  <c r="I86" i="1"/>
  <c r="D101" i="1"/>
  <c r="I105" i="1"/>
  <c r="D117" i="1"/>
  <c r="I121" i="1"/>
  <c r="D133" i="1"/>
  <c r="I137" i="1"/>
  <c r="D149" i="1"/>
  <c r="I153" i="1"/>
  <c r="D165" i="1"/>
  <c r="I169" i="1"/>
  <c r="D302" i="1"/>
  <c r="I302" i="1"/>
  <c r="D178" i="1"/>
  <c r="D180" i="1"/>
  <c r="I187" i="1"/>
  <c r="D194" i="1"/>
  <c r="D196" i="1"/>
  <c r="I203" i="1"/>
  <c r="D210" i="1"/>
  <c r="D212" i="1"/>
  <c r="I217" i="1"/>
  <c r="D229" i="1"/>
  <c r="I230" i="1"/>
  <c r="D233" i="1"/>
  <c r="I234" i="1"/>
  <c r="D237" i="1"/>
  <c r="I238" i="1"/>
  <c r="D241" i="1"/>
  <c r="I242" i="1"/>
  <c r="D245" i="1"/>
  <c r="I246" i="1"/>
  <c r="D249" i="1"/>
  <c r="I250" i="1"/>
  <c r="D253" i="1"/>
  <c r="I254" i="1"/>
  <c r="D261" i="1"/>
  <c r="I262" i="1"/>
  <c r="D265" i="1"/>
  <c r="I266" i="1"/>
  <c r="D269" i="1"/>
  <c r="I270" i="1"/>
  <c r="D273" i="1"/>
  <c r="I274" i="1"/>
  <c r="D277" i="1"/>
  <c r="I278" i="1"/>
  <c r="D281" i="1"/>
  <c r="I282" i="1"/>
  <c r="D285" i="1"/>
  <c r="I286" i="1"/>
  <c r="D289" i="1"/>
  <c r="I290" i="1"/>
  <c r="D312" i="1"/>
  <c r="D316" i="1"/>
  <c r="D320" i="1"/>
  <c r="D344" i="1"/>
  <c r="D360" i="1"/>
  <c r="D381" i="1"/>
  <c r="I381" i="1"/>
  <c r="D313" i="1"/>
  <c r="I314" i="1"/>
  <c r="I318" i="1"/>
  <c r="I322" i="1"/>
  <c r="D325" i="1"/>
  <c r="I326" i="1"/>
  <c r="I346" i="1"/>
  <c r="I362" i="1"/>
  <c r="I376" i="1"/>
  <c r="I378" i="1"/>
  <c r="I397" i="1"/>
  <c r="I454" i="1"/>
  <c r="D594" i="1"/>
  <c r="I594" i="1"/>
  <c r="D324" i="1"/>
  <c r="I342" i="1"/>
  <c r="I358" i="1"/>
  <c r="I372" i="1"/>
  <c r="I374" i="1"/>
  <c r="D384" i="1"/>
  <c r="D386" i="1"/>
  <c r="I388" i="1"/>
  <c r="I390" i="1"/>
  <c r="D400" i="1"/>
  <c r="D401" i="1"/>
  <c r="D402" i="1"/>
  <c r="D403" i="1"/>
  <c r="I404" i="1"/>
  <c r="I406" i="1"/>
  <c r="D412" i="1"/>
  <c r="D413" i="1"/>
  <c r="I414" i="1"/>
  <c r="I418" i="1"/>
  <c r="I419" i="1"/>
  <c r="I422" i="1"/>
  <c r="I423" i="1"/>
  <c r="I427" i="1"/>
  <c r="I431" i="1"/>
  <c r="I435" i="1"/>
  <c r="I439" i="1"/>
  <c r="I443" i="1"/>
  <c r="I447" i="1"/>
  <c r="D455" i="1"/>
  <c r="D456" i="1"/>
  <c r="D460" i="1"/>
  <c r="D464" i="1"/>
  <c r="D468" i="1"/>
  <c r="D472" i="1"/>
  <c r="I473" i="1"/>
  <c r="D476" i="1"/>
  <c r="I477" i="1"/>
  <c r="D480" i="1"/>
  <c r="I481" i="1"/>
  <c r="D484" i="1"/>
  <c r="I485" i="1"/>
  <c r="D488" i="1"/>
  <c r="I489" i="1"/>
  <c r="D492" i="1"/>
  <c r="I493" i="1"/>
  <c r="D500" i="1"/>
  <c r="D503" i="1"/>
  <c r="D504" i="1"/>
  <c r="D507" i="1"/>
  <c r="D508" i="1"/>
  <c r="D511" i="1"/>
  <c r="D512" i="1"/>
  <c r="D515" i="1"/>
  <c r="D516" i="1"/>
  <c r="D519" i="1"/>
  <c r="D520" i="1"/>
  <c r="D523" i="1"/>
  <c r="D532" i="1"/>
  <c r="I533" i="1"/>
  <c r="D536" i="1"/>
  <c r="I537" i="1"/>
  <c r="I581" i="1"/>
  <c r="D581" i="1"/>
  <c r="I598" i="1"/>
  <c r="D605" i="1"/>
  <c r="I597" i="1"/>
  <c r="D597" i="1"/>
  <c r="I256" i="1"/>
  <c r="I264" i="1"/>
  <c r="I268" i="1"/>
  <c r="I272" i="1"/>
  <c r="I276" i="1"/>
  <c r="I280" i="1"/>
  <c r="I284" i="1"/>
  <c r="I288" i="1"/>
  <c r="D291" i="1"/>
  <c r="I292" i="1"/>
  <c r="I299" i="1"/>
  <c r="I301" i="1"/>
  <c r="I310" i="1"/>
  <c r="I311" i="1"/>
  <c r="D315" i="1"/>
  <c r="I316" i="1"/>
  <c r="D319" i="1"/>
  <c r="I320" i="1"/>
  <c r="D323" i="1"/>
  <c r="I324" i="1"/>
  <c r="D331" i="1"/>
  <c r="I334" i="1"/>
  <c r="I336" i="1"/>
  <c r="I337" i="1"/>
  <c r="D345" i="1"/>
  <c r="D346" i="1"/>
  <c r="D347" i="1"/>
  <c r="I350" i="1"/>
  <c r="I352" i="1"/>
  <c r="I353" i="1"/>
  <c r="D361" i="1"/>
  <c r="D362" i="1"/>
  <c r="D363" i="1"/>
  <c r="I366" i="1"/>
  <c r="I368" i="1"/>
  <c r="I369" i="1"/>
  <c r="D376" i="1"/>
  <c r="D377" i="1"/>
  <c r="D378" i="1"/>
  <c r="D379" i="1"/>
  <c r="I380" i="1"/>
  <c r="I382" i="1"/>
  <c r="I385" i="1"/>
  <c r="D392" i="1"/>
  <c r="D393" i="1"/>
  <c r="D394" i="1"/>
  <c r="D395" i="1"/>
  <c r="I396" i="1"/>
  <c r="I398" i="1"/>
  <c r="I401" i="1"/>
  <c r="D408" i="1"/>
  <c r="D409" i="1"/>
  <c r="I410" i="1"/>
  <c r="I413" i="1"/>
  <c r="I416" i="1"/>
  <c r="I420" i="1"/>
  <c r="I424" i="1"/>
  <c r="I428" i="1"/>
  <c r="I432" i="1"/>
  <c r="I436" i="1"/>
  <c r="I440" i="1"/>
  <c r="I444" i="1"/>
  <c r="D447" i="1"/>
  <c r="I448" i="1"/>
  <c r="I453" i="1"/>
  <c r="D457" i="1"/>
  <c r="D458" i="1"/>
  <c r="D461" i="1"/>
  <c r="D462" i="1"/>
  <c r="D465" i="1"/>
  <c r="D470" i="1"/>
  <c r="D473" i="1"/>
  <c r="D474" i="1"/>
  <c r="D477" i="1"/>
  <c r="D478" i="1"/>
  <c r="D481" i="1"/>
  <c r="D482" i="1"/>
  <c r="D485" i="1"/>
  <c r="D486" i="1"/>
  <c r="D489" i="1"/>
  <c r="D490" i="1"/>
  <c r="D493" i="1"/>
  <c r="D502" i="1"/>
  <c r="I503" i="1"/>
  <c r="D506" i="1"/>
  <c r="I507" i="1"/>
  <c r="D510" i="1"/>
  <c r="I511" i="1"/>
  <c r="D514" i="1"/>
  <c r="I515" i="1"/>
  <c r="D518" i="1"/>
  <c r="I519" i="1"/>
  <c r="D522" i="1"/>
  <c r="I523" i="1"/>
  <c r="D530" i="1"/>
  <c r="D533" i="1"/>
  <c r="D534" i="1"/>
  <c r="D537" i="1"/>
  <c r="D538" i="1"/>
  <c r="D541" i="1"/>
  <c r="D542" i="1"/>
  <c r="D545" i="1"/>
  <c r="D546" i="1"/>
  <c r="D549" i="1"/>
  <c r="D550" i="1"/>
  <c r="D553" i="1"/>
  <c r="D554" i="1"/>
  <c r="D561" i="1"/>
  <c r="I570" i="1"/>
  <c r="I574" i="1"/>
  <c r="I583" i="1"/>
  <c r="D589" i="1"/>
  <c r="D590" i="1"/>
  <c r="D592" i="1"/>
  <c r="I593" i="1"/>
  <c r="I599" i="1"/>
  <c r="D606" i="1"/>
  <c r="D607" i="1"/>
  <c r="D608" i="1"/>
  <c r="I611" i="1"/>
  <c r="I613" i="1"/>
  <c r="I622" i="1"/>
  <c r="I623" i="1"/>
  <c r="I625" i="1"/>
  <c r="D628" i="1"/>
  <c r="I630" i="1"/>
  <c r="I631" i="1"/>
  <c r="I633" i="1"/>
  <c r="D636" i="1"/>
  <c r="I638" i="1"/>
  <c r="I639" i="1"/>
  <c r="I641" i="1"/>
  <c r="I648" i="1"/>
  <c r="I649" i="1"/>
  <c r="I651" i="1"/>
  <c r="I655" i="1"/>
  <c r="I659" i="1"/>
  <c r="I663" i="1"/>
  <c r="I667" i="1"/>
  <c r="I671" i="1"/>
  <c r="D678" i="1"/>
  <c r="I679" i="1"/>
  <c r="D682" i="1"/>
  <c r="I683" i="1"/>
  <c r="D686" i="1"/>
  <c r="I687" i="1"/>
  <c r="D690" i="1"/>
  <c r="I691" i="1"/>
  <c r="D694" i="1"/>
  <c r="I695" i="1"/>
  <c r="D698" i="1"/>
  <c r="I699" i="1"/>
  <c r="D702" i="1"/>
  <c r="I703" i="1"/>
  <c r="D706" i="1"/>
  <c r="I707" i="1"/>
  <c r="D710" i="1"/>
  <c r="I711" i="1"/>
  <c r="D724" i="1"/>
  <c r="D725" i="1"/>
  <c r="I729" i="1"/>
  <c r="I733" i="1"/>
  <c r="D741" i="1"/>
  <c r="D742" i="1"/>
  <c r="D773" i="1"/>
  <c r="I775" i="1"/>
  <c r="D778" i="1"/>
  <c r="I779" i="1"/>
  <c r="D782" i="1"/>
  <c r="I783" i="1"/>
  <c r="D786" i="1"/>
  <c r="I787" i="1"/>
  <c r="D790" i="1"/>
  <c r="I791" i="1"/>
  <c r="D794" i="1"/>
  <c r="I795" i="1"/>
  <c r="D798" i="1"/>
  <c r="I799" i="1"/>
  <c r="D802" i="1"/>
  <c r="I803" i="1"/>
  <c r="D806" i="1"/>
  <c r="I807" i="1"/>
  <c r="D810" i="1"/>
  <c r="I610" i="1"/>
  <c r="D540" i="1"/>
  <c r="I541" i="1"/>
  <c r="D544" i="1"/>
  <c r="D548" i="1"/>
  <c r="D552" i="1"/>
  <c r="D556" i="1"/>
  <c r="D560" i="1"/>
  <c r="I561" i="1"/>
  <c r="I568" i="1"/>
  <c r="I569" i="1"/>
  <c r="I573" i="1"/>
  <c r="D582" i="1"/>
  <c r="D584" i="1"/>
  <c r="I585" i="1"/>
  <c r="I591" i="1"/>
  <c r="D598" i="1"/>
  <c r="D600" i="1"/>
  <c r="I601" i="1"/>
  <c r="I603" i="1"/>
  <c r="I605" i="1"/>
  <c r="D614" i="1"/>
  <c r="D615" i="1"/>
  <c r="D616" i="1"/>
  <c r="I617" i="1"/>
  <c r="I619" i="1"/>
  <c r="I621" i="1"/>
  <c r="D624" i="1"/>
  <c r="I626" i="1"/>
  <c r="I627" i="1"/>
  <c r="I629" i="1"/>
  <c r="D632" i="1"/>
  <c r="I634" i="1"/>
  <c r="I635" i="1"/>
  <c r="I637" i="1"/>
  <c r="D640" i="1"/>
  <c r="D641" i="1"/>
  <c r="I642" i="1"/>
  <c r="I647" i="1"/>
  <c r="D650" i="1"/>
  <c r="I652" i="1"/>
  <c r="I656" i="1"/>
  <c r="I660" i="1"/>
  <c r="I664" i="1"/>
  <c r="I668" i="1"/>
  <c r="D671" i="1"/>
  <c r="I672" i="1"/>
  <c r="D679" i="1"/>
  <c r="D680" i="1"/>
  <c r="D683" i="1"/>
  <c r="D684" i="1"/>
  <c r="D687" i="1"/>
  <c r="D688" i="1"/>
  <c r="D691" i="1"/>
  <c r="D692" i="1"/>
  <c r="D695" i="1"/>
  <c r="D696" i="1"/>
  <c r="D699" i="1"/>
  <c r="D700" i="1"/>
  <c r="D703" i="1"/>
  <c r="D704" i="1"/>
  <c r="D707" i="1"/>
  <c r="D708" i="1"/>
  <c r="D711" i="1"/>
  <c r="D720" i="1"/>
  <c r="D721" i="1"/>
  <c r="I725" i="1"/>
  <c r="I730" i="1"/>
  <c r="D733" i="1"/>
  <c r="I734" i="1"/>
  <c r="I745" i="1"/>
  <c r="I746" i="1"/>
  <c r="I749" i="1"/>
  <c r="I753" i="1"/>
  <c r="I756" i="1"/>
  <c r="I760" i="1"/>
  <c r="D768" i="1"/>
  <c r="I768" i="1"/>
  <c r="I771" i="1"/>
  <c r="I772" i="1"/>
  <c r="D746" i="1"/>
  <c r="D747" i="1"/>
  <c r="D750" i="1"/>
  <c r="D751" i="1"/>
  <c r="D754" i="1"/>
  <c r="I757" i="1"/>
  <c r="D760" i="1"/>
  <c r="I761" i="1"/>
  <c r="I767" i="1"/>
  <c r="D776" i="1"/>
  <c r="D779" i="1"/>
  <c r="D780" i="1"/>
  <c r="D783" i="1"/>
  <c r="D784" i="1"/>
  <c r="D787" i="1"/>
  <c r="D788" i="1"/>
  <c r="D791" i="1"/>
  <c r="D792" i="1"/>
  <c r="D795" i="1"/>
  <c r="D796" i="1"/>
  <c r="D799" i="1"/>
  <c r="D800" i="1"/>
  <c r="D803" i="1"/>
  <c r="D804" i="1"/>
  <c r="D807" i="1"/>
  <c r="D808" i="1"/>
  <c r="D811" i="1"/>
  <c r="D812" i="1"/>
  <c r="D815" i="1"/>
  <c r="D816" i="1"/>
  <c r="D819" i="1"/>
  <c r="D820" i="1"/>
  <c r="D823" i="1"/>
  <c r="D832" i="1"/>
  <c r="I833" i="1"/>
  <c r="D836" i="1"/>
  <c r="I837" i="1"/>
  <c r="D840" i="1"/>
  <c r="I841" i="1"/>
  <c r="D844" i="1"/>
  <c r="I845" i="1"/>
  <c r="D852" i="1"/>
  <c r="D853" i="1"/>
  <c r="D855" i="1"/>
  <c r="I856" i="1"/>
  <c r="I862" i="1"/>
  <c r="D868" i="1"/>
  <c r="D869" i="1"/>
  <c r="D871" i="1"/>
  <c r="I872" i="1"/>
  <c r="D880" i="1"/>
  <c r="D881" i="1"/>
  <c r="D888" i="1"/>
  <c r="D889" i="1"/>
  <c r="D896" i="1"/>
  <c r="D897" i="1"/>
  <c r="I898" i="1"/>
  <c r="I907" i="1"/>
  <c r="I911" i="1"/>
  <c r="I915" i="1"/>
  <c r="I919" i="1"/>
  <c r="I923" i="1"/>
  <c r="I927" i="1"/>
  <c r="D933" i="1"/>
  <c r="D934" i="1"/>
  <c r="D935" i="1"/>
  <c r="D936" i="1"/>
  <c r="I939" i="1"/>
  <c r="I941" i="1"/>
  <c r="D948" i="1"/>
  <c r="I951" i="1"/>
  <c r="I953" i="1"/>
  <c r="D957" i="1"/>
  <c r="D958" i="1"/>
  <c r="D1015" i="1"/>
  <c r="I1021" i="1"/>
  <c r="D1021" i="1"/>
  <c r="D1002" i="1"/>
  <c r="I1002" i="1"/>
  <c r="I811" i="1"/>
  <c r="D814" i="1"/>
  <c r="I815" i="1"/>
  <c r="D818" i="1"/>
  <c r="I819" i="1"/>
  <c r="D822" i="1"/>
  <c r="I823" i="1"/>
  <c r="D830" i="1"/>
  <c r="D834" i="1"/>
  <c r="D838" i="1"/>
  <c r="D842" i="1"/>
  <c r="I854" i="1"/>
  <c r="D860" i="1"/>
  <c r="D861" i="1"/>
  <c r="D863" i="1"/>
  <c r="I870" i="1"/>
  <c r="D876" i="1"/>
  <c r="D877" i="1"/>
  <c r="D885" i="1"/>
  <c r="D893" i="1"/>
  <c r="D899" i="1"/>
  <c r="I933" i="1"/>
  <c r="D942" i="1"/>
  <c r="D944" i="1"/>
  <c r="D954" i="1"/>
  <c r="D956" i="1"/>
  <c r="I957" i="1"/>
  <c r="D960" i="1"/>
  <c r="I961" i="1"/>
  <c r="D964" i="1"/>
  <c r="I965" i="1"/>
  <c r="D968" i="1"/>
  <c r="I969" i="1"/>
  <c r="D972" i="1"/>
  <c r="I973" i="1"/>
  <c r="D976" i="1"/>
  <c r="I977" i="1"/>
  <c r="D1018" i="1"/>
  <c r="I1018" i="1"/>
  <c r="I830" i="1"/>
  <c r="I834" i="1"/>
  <c r="I838" i="1"/>
  <c r="I842" i="1"/>
  <c r="I846" i="1"/>
  <c r="D857" i="1"/>
  <c r="I865" i="1"/>
  <c r="I866" i="1"/>
  <c r="D873" i="1"/>
  <c r="I878" i="1"/>
  <c r="D883" i="1"/>
  <c r="D891" i="1"/>
  <c r="I894" i="1"/>
  <c r="D903" i="1"/>
  <c r="D907" i="1"/>
  <c r="D911" i="1"/>
  <c r="D915" i="1"/>
  <c r="D919" i="1"/>
  <c r="D923" i="1"/>
  <c r="D938" i="1"/>
  <c r="D940" i="1"/>
  <c r="I945" i="1"/>
  <c r="I946" i="1"/>
  <c r="D950" i="1"/>
  <c r="I1005" i="1"/>
  <c r="D1005" i="1"/>
  <c r="I1054" i="1"/>
  <c r="I1196" i="1"/>
  <c r="D1201" i="1"/>
  <c r="I1204" i="1"/>
  <c r="D961" i="1"/>
  <c r="D962" i="1"/>
  <c r="D965" i="1"/>
  <c r="D966" i="1"/>
  <c r="D969" i="1"/>
  <c r="D970" i="1"/>
  <c r="D973" i="1"/>
  <c r="D974" i="1"/>
  <c r="D977" i="1"/>
  <c r="D978" i="1"/>
  <c r="D981" i="1"/>
  <c r="D982" i="1"/>
  <c r="D985" i="1"/>
  <c r="D986" i="1"/>
  <c r="D989" i="1"/>
  <c r="D990" i="1"/>
  <c r="D993" i="1"/>
  <c r="D1006" i="1"/>
  <c r="D1008" i="1"/>
  <c r="I1009" i="1"/>
  <c r="I1015" i="1"/>
  <c r="D1022" i="1"/>
  <c r="D1029" i="1"/>
  <c r="D1030" i="1"/>
  <c r="D1037" i="1"/>
  <c r="D1038" i="1"/>
  <c r="D1045" i="1"/>
  <c r="D1046" i="1"/>
  <c r="D1058" i="1"/>
  <c r="D1059" i="1"/>
  <c r="D1060" i="1"/>
  <c r="I1061" i="1"/>
  <c r="I1063" i="1"/>
  <c r="D1067" i="1"/>
  <c r="I1068" i="1"/>
  <c r="D1075" i="1"/>
  <c r="D1077" i="1"/>
  <c r="D1083" i="1"/>
  <c r="D1085" i="1"/>
  <c r="D1091" i="1"/>
  <c r="D1093" i="1"/>
  <c r="D1099" i="1"/>
  <c r="D1101" i="1"/>
  <c r="D1107" i="1"/>
  <c r="D1109" i="1"/>
  <c r="D1115" i="1"/>
  <c r="D1117" i="1"/>
  <c r="D1123" i="1"/>
  <c r="I1124" i="1"/>
  <c r="I1130" i="1"/>
  <c r="D1136" i="1"/>
  <c r="D1138" i="1"/>
  <c r="D1144" i="1"/>
  <c r="D1146" i="1"/>
  <c r="I1151" i="1"/>
  <c r="D1156" i="1"/>
  <c r="D1166" i="1"/>
  <c r="D1174" i="1"/>
  <c r="D1182" i="1"/>
  <c r="D1190" i="1"/>
  <c r="D1198" i="1"/>
  <c r="D1206" i="1"/>
  <c r="D980" i="1"/>
  <c r="I981" i="1"/>
  <c r="D984" i="1"/>
  <c r="I985" i="1"/>
  <c r="D988" i="1"/>
  <c r="I989" i="1"/>
  <c r="D992" i="1"/>
  <c r="I993" i="1"/>
  <c r="D1000" i="1"/>
  <c r="I1001" i="1"/>
  <c r="I1007" i="1"/>
  <c r="D1013" i="1"/>
  <c r="D1014" i="1"/>
  <c r="D1016" i="1"/>
  <c r="I1017" i="1"/>
  <c r="D1025" i="1"/>
  <c r="D1026" i="1"/>
  <c r="D1033" i="1"/>
  <c r="D1034" i="1"/>
  <c r="D1041" i="1"/>
  <c r="D1042" i="1"/>
  <c r="D1049" i="1"/>
  <c r="D1050" i="1"/>
  <c r="D1051" i="1"/>
  <c r="D1052" i="1"/>
  <c r="I1055" i="1"/>
  <c r="I1057" i="1"/>
  <c r="D1065" i="1"/>
  <c r="D1068" i="1"/>
  <c r="D1079" i="1"/>
  <c r="D1081" i="1"/>
  <c r="D1087" i="1"/>
  <c r="D1089" i="1"/>
  <c r="D1095" i="1"/>
  <c r="D1097" i="1"/>
  <c r="D1103" i="1"/>
  <c r="D1105" i="1"/>
  <c r="D1111" i="1"/>
  <c r="D1113" i="1"/>
  <c r="D1119" i="1"/>
  <c r="D1121" i="1"/>
  <c r="D1125" i="1"/>
  <c r="I1127" i="1"/>
  <c r="I1128" i="1"/>
  <c r="D1132" i="1"/>
  <c r="D1134" i="1"/>
  <c r="D1140" i="1"/>
  <c r="D1142" i="1"/>
  <c r="D1148" i="1"/>
  <c r="D1149" i="1"/>
  <c r="D1152" i="1"/>
  <c r="D1154" i="1"/>
  <c r="D1170" i="1"/>
  <c r="D1178" i="1"/>
  <c r="D1186" i="1"/>
  <c r="D1194" i="1"/>
  <c r="I1165" i="1"/>
  <c r="I1169" i="1"/>
  <c r="I1173" i="1"/>
  <c r="I1177" i="1"/>
  <c r="I1181" i="1"/>
  <c r="I1185" i="1"/>
  <c r="I1189" i="1"/>
  <c r="I1193" i="1"/>
  <c r="I1197" i="1"/>
  <c r="I1201" i="1"/>
  <c r="I1205" i="1"/>
  <c r="D1127" i="1"/>
  <c r="D1131" i="1"/>
  <c r="D1135" i="1"/>
  <c r="D1139" i="1"/>
  <c r="D1143" i="1"/>
  <c r="D1147" i="1"/>
  <c r="D1151" i="1"/>
  <c r="D1155" i="1"/>
  <c r="D1159" i="1"/>
  <c r="I1129" i="1"/>
  <c r="I1149" i="1"/>
  <c r="I1078" i="1"/>
  <c r="I1082" i="1"/>
  <c r="I1086" i="1"/>
  <c r="I1090" i="1"/>
  <c r="I1094" i="1"/>
  <c r="I1098" i="1"/>
  <c r="I1102" i="1"/>
  <c r="I1106" i="1"/>
  <c r="I1110" i="1"/>
  <c r="I1114" i="1"/>
  <c r="I1118" i="1"/>
  <c r="I1122" i="1"/>
  <c r="I1126" i="1"/>
  <c r="I1134" i="1"/>
  <c r="I1138" i="1"/>
  <c r="I1142" i="1"/>
  <c r="I1146" i="1"/>
  <c r="I1150" i="1"/>
  <c r="I1154" i="1"/>
  <c r="D1066" i="1"/>
  <c r="I1067" i="1"/>
  <c r="D1070" i="1"/>
  <c r="I1004" i="1"/>
  <c r="I1008" i="1"/>
  <c r="I1012" i="1"/>
  <c r="I1016" i="1"/>
  <c r="I1020" i="1"/>
  <c r="I1024" i="1"/>
  <c r="I1028" i="1"/>
  <c r="I1032" i="1"/>
  <c r="I1036" i="1"/>
  <c r="I1040" i="1"/>
  <c r="I1044" i="1"/>
  <c r="I1048" i="1"/>
  <c r="I1052" i="1"/>
  <c r="I1056" i="1"/>
  <c r="I1060" i="1"/>
  <c r="I1064" i="1"/>
  <c r="I1000" i="1"/>
  <c r="I936" i="1"/>
  <c r="I940" i="1"/>
  <c r="I944" i="1"/>
  <c r="D947" i="1"/>
  <c r="I948" i="1"/>
  <c r="I952" i="1"/>
  <c r="I956" i="1"/>
  <c r="D959" i="1"/>
  <c r="I960" i="1"/>
  <c r="D963" i="1"/>
  <c r="I964" i="1"/>
  <c r="D967" i="1"/>
  <c r="I968" i="1"/>
  <c r="D971" i="1"/>
  <c r="I972" i="1"/>
  <c r="D975" i="1"/>
  <c r="I976" i="1"/>
  <c r="D979" i="1"/>
  <c r="I980" i="1"/>
  <c r="D983" i="1"/>
  <c r="I984" i="1"/>
  <c r="D987" i="1"/>
  <c r="I988" i="1"/>
  <c r="D991" i="1"/>
  <c r="I992" i="1"/>
  <c r="D995" i="1"/>
  <c r="I982" i="1"/>
  <c r="I897" i="1"/>
  <c r="I901" i="1"/>
  <c r="D904" i="1"/>
  <c r="I905" i="1"/>
  <c r="D908" i="1"/>
  <c r="I909" i="1"/>
  <c r="D912" i="1"/>
  <c r="I913" i="1"/>
  <c r="D916" i="1"/>
  <c r="I917" i="1"/>
  <c r="D920" i="1"/>
  <c r="I921" i="1"/>
  <c r="D924" i="1"/>
  <c r="I925" i="1"/>
  <c r="D928" i="1"/>
  <c r="I855" i="1"/>
  <c r="I859" i="1"/>
  <c r="I863" i="1"/>
  <c r="I867" i="1"/>
  <c r="I871" i="1"/>
  <c r="I875" i="1"/>
  <c r="I879" i="1"/>
  <c r="I883" i="1"/>
  <c r="I887" i="1"/>
  <c r="I891" i="1"/>
  <c r="I895" i="1"/>
  <c r="I899" i="1"/>
  <c r="I903" i="1"/>
  <c r="D831" i="1"/>
  <c r="I832" i="1"/>
  <c r="D835" i="1"/>
  <c r="I836" i="1"/>
  <c r="D839" i="1"/>
  <c r="I840" i="1"/>
  <c r="D843" i="1"/>
  <c r="I844" i="1"/>
  <c r="D847" i="1"/>
  <c r="I766" i="1"/>
  <c r="I770" i="1"/>
  <c r="I774" i="1"/>
  <c r="D777" i="1"/>
  <c r="I778" i="1"/>
  <c r="D781" i="1"/>
  <c r="I782" i="1"/>
  <c r="D785" i="1"/>
  <c r="I786" i="1"/>
  <c r="D789" i="1"/>
  <c r="I790" i="1"/>
  <c r="D793" i="1"/>
  <c r="I794" i="1"/>
  <c r="D797" i="1"/>
  <c r="I798" i="1"/>
  <c r="D801" i="1"/>
  <c r="I802" i="1"/>
  <c r="D805" i="1"/>
  <c r="I806" i="1"/>
  <c r="D809" i="1"/>
  <c r="I810" i="1"/>
  <c r="D813" i="1"/>
  <c r="I814" i="1"/>
  <c r="D817" i="1"/>
  <c r="I818" i="1"/>
  <c r="D821" i="1"/>
  <c r="I822" i="1"/>
  <c r="D825" i="1"/>
  <c r="I792" i="1"/>
  <c r="I804" i="1"/>
  <c r="I808" i="1"/>
  <c r="I812" i="1"/>
  <c r="I816" i="1"/>
  <c r="I742" i="1"/>
  <c r="D745" i="1"/>
  <c r="D749" i="1"/>
  <c r="D753" i="1"/>
  <c r="D757" i="1"/>
  <c r="I758" i="1"/>
  <c r="D761" i="1"/>
  <c r="I747" i="1"/>
  <c r="I751" i="1"/>
  <c r="I755" i="1"/>
  <c r="I740" i="1"/>
  <c r="I744" i="1"/>
  <c r="I748" i="1"/>
  <c r="I752" i="1"/>
  <c r="I719" i="1"/>
  <c r="I723" i="1"/>
  <c r="I727" i="1"/>
  <c r="D730" i="1"/>
  <c r="I731" i="1"/>
  <c r="D734" i="1"/>
  <c r="D677" i="1"/>
  <c r="I678" i="1"/>
  <c r="D681" i="1"/>
  <c r="I682" i="1"/>
  <c r="D685" i="1"/>
  <c r="I686" i="1"/>
  <c r="D689" i="1"/>
  <c r="I690" i="1"/>
  <c r="D693" i="1"/>
  <c r="I694" i="1"/>
  <c r="D697" i="1"/>
  <c r="I698" i="1"/>
  <c r="D701" i="1"/>
  <c r="I702" i="1"/>
  <c r="D705" i="1"/>
  <c r="I706" i="1"/>
  <c r="D709" i="1"/>
  <c r="I710" i="1"/>
  <c r="D713" i="1"/>
  <c r="I680" i="1"/>
  <c r="I684" i="1"/>
  <c r="I688" i="1"/>
  <c r="D648" i="1"/>
  <c r="D652" i="1"/>
  <c r="I653" i="1"/>
  <c r="D656" i="1"/>
  <c r="I657" i="1"/>
  <c r="D660" i="1"/>
  <c r="I661" i="1"/>
  <c r="D664" i="1"/>
  <c r="I665" i="1"/>
  <c r="D668" i="1"/>
  <c r="I669" i="1"/>
  <c r="D672" i="1"/>
  <c r="D622" i="1"/>
  <c r="D626" i="1"/>
  <c r="D630" i="1"/>
  <c r="D634" i="1"/>
  <c r="D638" i="1"/>
  <c r="D642" i="1"/>
  <c r="I584" i="1"/>
  <c r="I588" i="1"/>
  <c r="I592" i="1"/>
  <c r="I596" i="1"/>
  <c r="I600" i="1"/>
  <c r="I604" i="1"/>
  <c r="I608" i="1"/>
  <c r="I612" i="1"/>
  <c r="I616" i="1"/>
  <c r="I620" i="1"/>
  <c r="I580" i="1"/>
  <c r="D570" i="1"/>
  <c r="I571" i="1"/>
  <c r="D574" i="1"/>
  <c r="D531" i="1"/>
  <c r="I532" i="1"/>
  <c r="D535" i="1"/>
  <c r="I536" i="1"/>
  <c r="D539" i="1"/>
  <c r="I540" i="1"/>
  <c r="D543" i="1"/>
  <c r="I544" i="1"/>
  <c r="D547" i="1"/>
  <c r="I548" i="1"/>
  <c r="D551" i="1"/>
  <c r="I552" i="1"/>
  <c r="D555" i="1"/>
  <c r="I556" i="1"/>
  <c r="D559" i="1"/>
  <c r="I560" i="1"/>
  <c r="D563" i="1"/>
  <c r="I557" i="1"/>
  <c r="D501" i="1"/>
  <c r="I502" i="1"/>
  <c r="D505" i="1"/>
  <c r="I506" i="1"/>
  <c r="D509" i="1"/>
  <c r="I510" i="1"/>
  <c r="D513" i="1"/>
  <c r="I514" i="1"/>
  <c r="D517" i="1"/>
  <c r="I518" i="1"/>
  <c r="D521" i="1"/>
  <c r="I522" i="1"/>
  <c r="D525" i="1"/>
  <c r="I500" i="1"/>
  <c r="I504" i="1"/>
  <c r="I508" i="1"/>
  <c r="I512" i="1"/>
  <c r="I516" i="1"/>
  <c r="I520" i="1"/>
  <c r="I456" i="1"/>
  <c r="D459" i="1"/>
  <c r="I460" i="1"/>
  <c r="D463" i="1"/>
  <c r="I464" i="1"/>
  <c r="D467" i="1"/>
  <c r="I468" i="1"/>
  <c r="D471" i="1"/>
  <c r="I472" i="1"/>
  <c r="D475" i="1"/>
  <c r="I476" i="1"/>
  <c r="D479" i="1"/>
  <c r="I480" i="1"/>
  <c r="D483" i="1"/>
  <c r="I484" i="1"/>
  <c r="D487" i="1"/>
  <c r="I488" i="1"/>
  <c r="D491" i="1"/>
  <c r="I492" i="1"/>
  <c r="D495" i="1"/>
  <c r="I469" i="1"/>
  <c r="D416" i="1"/>
  <c r="I417" i="1"/>
  <c r="D420" i="1"/>
  <c r="I421" i="1"/>
  <c r="D424" i="1"/>
  <c r="I425" i="1"/>
  <c r="D428" i="1"/>
  <c r="I429" i="1"/>
  <c r="D432" i="1"/>
  <c r="I433" i="1"/>
  <c r="D436" i="1"/>
  <c r="I437" i="1"/>
  <c r="D440" i="1"/>
  <c r="I441" i="1"/>
  <c r="D444" i="1"/>
  <c r="I445" i="1"/>
  <c r="D448" i="1"/>
  <c r="I331" i="1"/>
  <c r="I335" i="1"/>
  <c r="I339" i="1"/>
  <c r="I343" i="1"/>
  <c r="I347" i="1"/>
  <c r="I351" i="1"/>
  <c r="I355" i="1"/>
  <c r="I359" i="1"/>
  <c r="I363" i="1"/>
  <c r="I367" i="1"/>
  <c r="I371" i="1"/>
  <c r="I375" i="1"/>
  <c r="I379" i="1"/>
  <c r="I383" i="1"/>
  <c r="I387" i="1"/>
  <c r="I391" i="1"/>
  <c r="I395" i="1"/>
  <c r="I399" i="1"/>
  <c r="I403" i="1"/>
  <c r="I407" i="1"/>
  <c r="I411" i="1"/>
  <c r="I415" i="1"/>
  <c r="D310" i="1"/>
  <c r="D314" i="1"/>
  <c r="I315" i="1"/>
  <c r="D318" i="1"/>
  <c r="I319" i="1"/>
  <c r="D322" i="1"/>
  <c r="I323" i="1"/>
  <c r="D326" i="1"/>
  <c r="I304" i="1"/>
  <c r="I308" i="1"/>
  <c r="I300" i="1"/>
  <c r="I261" i="1"/>
  <c r="D264" i="1"/>
  <c r="I265" i="1"/>
  <c r="D268" i="1"/>
  <c r="I269" i="1"/>
  <c r="D272" i="1"/>
  <c r="I273" i="1"/>
  <c r="D276" i="1"/>
  <c r="I277" i="1"/>
  <c r="D280" i="1"/>
  <c r="I281" i="1"/>
  <c r="D284" i="1"/>
  <c r="I285" i="1"/>
  <c r="D288" i="1"/>
  <c r="I289" i="1"/>
  <c r="D292" i="1"/>
  <c r="D228" i="1"/>
  <c r="I229" i="1"/>
  <c r="D232" i="1"/>
  <c r="I233" i="1"/>
  <c r="D236" i="1"/>
  <c r="I237" i="1"/>
  <c r="D240" i="1"/>
  <c r="I241" i="1"/>
  <c r="D244" i="1"/>
  <c r="I245" i="1"/>
  <c r="D248" i="1"/>
  <c r="I249" i="1"/>
  <c r="D252" i="1"/>
  <c r="I253" i="1"/>
  <c r="D256" i="1"/>
  <c r="D218" i="1"/>
  <c r="I219" i="1"/>
  <c r="D222" i="1"/>
  <c r="I92" i="1"/>
  <c r="I96" i="1"/>
  <c r="I108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4" i="1"/>
  <c r="I168" i="1"/>
  <c r="I172" i="1"/>
  <c r="I176" i="1"/>
  <c r="I180" i="1"/>
  <c r="I184" i="1"/>
  <c r="I188" i="1"/>
  <c r="I192" i="1"/>
  <c r="I196" i="1"/>
  <c r="I200" i="1"/>
  <c r="I204" i="1"/>
  <c r="I208" i="1"/>
  <c r="I212" i="1"/>
  <c r="I100" i="1"/>
  <c r="I104" i="1"/>
  <c r="D62" i="1"/>
  <c r="D66" i="1"/>
  <c r="D70" i="1"/>
  <c r="D74" i="1"/>
  <c r="D78" i="1"/>
  <c r="D82" i="1"/>
  <c r="D86" i="1"/>
  <c r="D8" i="1"/>
  <c r="I9" i="1"/>
  <c r="D12" i="1"/>
  <c r="I13" i="1"/>
  <c r="D16" i="1"/>
  <c r="D20" i="1"/>
  <c r="D24" i="1"/>
  <c r="D28" i="1"/>
  <c r="D32" i="1"/>
  <c r="D36" i="1"/>
  <c r="D40" i="1"/>
  <c r="D44" i="1"/>
  <c r="D48" i="1"/>
  <c r="D52" i="1"/>
  <c r="D56" i="1"/>
  <c r="I30" i="1"/>
  <c r="I34" i="1"/>
  <c r="E575" i="1" l="1"/>
  <c r="E564" i="1" l="1"/>
  <c r="E762" i="1" l="1"/>
  <c r="E735" i="1"/>
  <c r="E327" i="1" l="1"/>
  <c r="E673" i="1" l="1"/>
  <c r="E293" i="1"/>
  <c r="E1160" i="1"/>
  <c r="E826" i="1"/>
  <c r="E929" i="1"/>
  <c r="E1207" i="1"/>
  <c r="E496" i="1"/>
  <c r="E643" i="1"/>
  <c r="E1071" i="1"/>
  <c r="E714" i="1"/>
  <c r="E526" i="1"/>
  <c r="E223" i="1"/>
  <c r="E996" i="1"/>
  <c r="E449" i="1"/>
  <c r="E257" i="1" l="1"/>
  <c r="E87" i="1"/>
  <c r="E57" i="1"/>
  <c r="I6" i="1" l="1"/>
  <c r="C1160" i="1" l="1"/>
  <c r="C1071" i="1"/>
  <c r="C996" i="1"/>
  <c r="C929" i="1"/>
  <c r="C826" i="1"/>
  <c r="C762" i="1"/>
  <c r="C735" i="1"/>
  <c r="C714" i="1"/>
  <c r="C673" i="1"/>
  <c r="C643" i="1"/>
  <c r="C575" i="1"/>
  <c r="C564" i="1"/>
  <c r="C526" i="1"/>
  <c r="C496" i="1"/>
  <c r="C449" i="1"/>
  <c r="C327" i="1"/>
  <c r="C293" i="1"/>
  <c r="C257" i="1"/>
  <c r="C223" i="1"/>
  <c r="C1207" i="1"/>
  <c r="C87" i="1"/>
  <c r="C57" i="1"/>
  <c r="D848" i="1"/>
  <c r="D6" i="1"/>
  <c r="D87" i="1" l="1"/>
  <c r="C1211" i="1"/>
  <c r="D57" i="1"/>
  <c r="D1071" i="1"/>
  <c r="D762" i="1"/>
  <c r="D526" i="1"/>
  <c r="D449" i="1"/>
  <c r="D564" i="1"/>
  <c r="D735" i="1"/>
  <c r="D575" i="1"/>
  <c r="D714" i="1"/>
  <c r="D673" i="1"/>
  <c r="D643" i="1"/>
  <c r="D293" i="1"/>
  <c r="D257" i="1"/>
  <c r="D929" i="1"/>
  <c r="D826" i="1"/>
  <c r="D496" i="1"/>
  <c r="D996" i="1"/>
  <c r="D327" i="1"/>
  <c r="D223" i="1"/>
  <c r="D1160" i="1"/>
  <c r="E1211" i="1"/>
  <c r="D1207" i="1"/>
  <c r="D1211" i="1" l="1"/>
</calcChain>
</file>

<file path=xl/sharedStrings.xml><?xml version="1.0" encoding="utf-8"?>
<sst xmlns="http://schemas.openxmlformats.org/spreadsheetml/2006/main" count="2349" uniqueCount="1695">
  <si>
    <t>COUNCIL - Corporate</t>
  </si>
  <si>
    <t>0101/1000/0000</t>
  </si>
  <si>
    <t>Salaries;</t>
  </si>
  <si>
    <t>0101/1001/0000</t>
  </si>
  <si>
    <t>Performance Bonus;</t>
  </si>
  <si>
    <t>0101/1002/0000</t>
  </si>
  <si>
    <t>Annual Bonus;</t>
  </si>
  <si>
    <t>0101/1003/0000</t>
  </si>
  <si>
    <t>Allowance - Telephone;</t>
  </si>
  <si>
    <t>0101/1005/0000</t>
  </si>
  <si>
    <t>Housing Subsidy ;</t>
  </si>
  <si>
    <t>0101/1006/0000</t>
  </si>
  <si>
    <t>Overtime;</t>
  </si>
  <si>
    <t>0101/1007/0000</t>
  </si>
  <si>
    <t>Allowance - Other;</t>
  </si>
  <si>
    <t>0101/1009/0000</t>
  </si>
  <si>
    <t>Allowance - Vehicle;</t>
  </si>
  <si>
    <t>0101/1010/0000</t>
  </si>
  <si>
    <t>Industrial Council Levy;</t>
  </si>
  <si>
    <t>0101/1011/0000</t>
  </si>
  <si>
    <t>Skills Development Levy;</t>
  </si>
  <si>
    <t>0101/1012/0000</t>
  </si>
  <si>
    <t>Compensation Commissioner;</t>
  </si>
  <si>
    <t>0101/1013/0000</t>
  </si>
  <si>
    <t>Ward Allowances;</t>
  </si>
  <si>
    <t>0101/1050/0000</t>
  </si>
  <si>
    <t>Medical Aid Fund;</t>
  </si>
  <si>
    <t>0101/1051/0000</t>
  </si>
  <si>
    <t>Pension Fund ;</t>
  </si>
  <si>
    <t>0101/1052/0000</t>
  </si>
  <si>
    <t>UIF;</t>
  </si>
  <si>
    <t>0101/1092/0000</t>
  </si>
  <si>
    <t>Councillors - Allowance;</t>
  </si>
  <si>
    <t>0101/1093/0000</t>
  </si>
  <si>
    <t>Councillors - Telephone Allo</t>
  </si>
  <si>
    <t>0101/1094/0000</t>
  </si>
  <si>
    <t>Councillors - Travel Allowan</t>
  </si>
  <si>
    <t>0101/1095/0000</t>
  </si>
  <si>
    <t>Councillors - SDL;</t>
  </si>
  <si>
    <t>0101/1096/0000</t>
  </si>
  <si>
    <t>Councillors - Medical Aid;</t>
  </si>
  <si>
    <t>0101/1097/0000</t>
  </si>
  <si>
    <t>Councillors - Pension Fund;</t>
  </si>
  <si>
    <t>0101/1098/0000</t>
  </si>
  <si>
    <t>Councillors - Housing Allowa</t>
  </si>
  <si>
    <t>0101/6110/0000</t>
  </si>
  <si>
    <t>Rental-Other;</t>
  </si>
  <si>
    <t>0101/6200/0000</t>
  </si>
  <si>
    <t>Donations &amp; Grants;</t>
  </si>
  <si>
    <t>0101/6508/0000</t>
  </si>
  <si>
    <t>Project -  Ward Committee Es</t>
  </si>
  <si>
    <t>0101/6514/0000</t>
  </si>
  <si>
    <t>Printing &amp; Stationary;</t>
  </si>
  <si>
    <t>0101/6516/0000</t>
  </si>
  <si>
    <t>Disaster Fund;</t>
  </si>
  <si>
    <t>0101/6519/0000</t>
  </si>
  <si>
    <t>Special Programs Unit;</t>
  </si>
  <si>
    <t>0101/6520/0000</t>
  </si>
  <si>
    <t>Mayor Entertainment;</t>
  </si>
  <si>
    <t>0101/6521/0000</t>
  </si>
  <si>
    <t>Pauper Burials;</t>
  </si>
  <si>
    <t>0101/6524/0000</t>
  </si>
  <si>
    <t>Ward Committees;</t>
  </si>
  <si>
    <t>0101/6525/0000</t>
  </si>
  <si>
    <t>Postage;</t>
  </si>
  <si>
    <t>0101/6532/0000</t>
  </si>
  <si>
    <t>Vehicle License;</t>
  </si>
  <si>
    <t>0101/6533/0000</t>
  </si>
  <si>
    <t>License &amp; Internet Fees;</t>
  </si>
  <si>
    <t>0101/6534/0000</t>
  </si>
  <si>
    <t>Membership Fees;</t>
  </si>
  <si>
    <t>0101/6535/0000</t>
  </si>
  <si>
    <t>Inventory (tools,equip,etc.)</t>
  </si>
  <si>
    <t>0101/6538/0000</t>
  </si>
  <si>
    <t>Entertainment;</t>
  </si>
  <si>
    <t>0101/6539/0000</t>
  </si>
  <si>
    <t>Training;</t>
  </si>
  <si>
    <t>0101/6541/0000</t>
  </si>
  <si>
    <t>Subsistence &amp; Traveling;</t>
  </si>
  <si>
    <t>0101/6544/0000</t>
  </si>
  <si>
    <t>Telephone Charges;</t>
  </si>
  <si>
    <t>0101/6547/0000</t>
  </si>
  <si>
    <t>Election Costs;</t>
  </si>
  <si>
    <t>0101/6549/0000</t>
  </si>
  <si>
    <t>Insurance - External;</t>
  </si>
  <si>
    <t>0101/6550/0000</t>
  </si>
  <si>
    <t>Refreshments;</t>
  </si>
  <si>
    <t>0101/6552/0000</t>
  </si>
  <si>
    <t>Fuel &amp; Oil - Vehicles;</t>
  </si>
  <si>
    <t>0101/6554/0000</t>
  </si>
  <si>
    <t>Consumables;</t>
  </si>
  <si>
    <t>0101/6803/0000</t>
  </si>
  <si>
    <t>R/M - Furniture &amp; Equipment;</t>
  </si>
  <si>
    <t>0101/6808/0000</t>
  </si>
  <si>
    <t>R/M - Vehicles &amp; Equipment;</t>
  </si>
  <si>
    <t>0101/7501/0000</t>
  </si>
  <si>
    <t>Contr - Leave Reserve;</t>
  </si>
  <si>
    <t>0101/7502/0000</t>
  </si>
  <si>
    <t>Contr Fund - Pro-rata Bonus</t>
  </si>
  <si>
    <t>0101/8401/0000</t>
  </si>
  <si>
    <t>NT Grant - Equitable Share;</t>
  </si>
  <si>
    <t>0101/8403/0000</t>
  </si>
  <si>
    <t>NT Grant - Sal Councillors;</t>
  </si>
  <si>
    <t>Main account subtotal</t>
  </si>
  <si>
    <t>Main account total</t>
  </si>
  <si>
    <t>---------------</t>
  </si>
  <si>
    <t>--------------------------------</t>
  </si>
  <si>
    <t>MUNICIPAL MANAGER - MM</t>
  </si>
  <si>
    <t>0102/1000/0000</t>
  </si>
  <si>
    <t>0102/1001/0000</t>
  </si>
  <si>
    <t>0102/1002/0000</t>
  </si>
  <si>
    <t>0102/1003/0000</t>
  </si>
  <si>
    <t>0102/1005/0000</t>
  </si>
  <si>
    <t>0102/1007/0000</t>
  </si>
  <si>
    <t>0102/1009/0000</t>
  </si>
  <si>
    <t>0102/1010/0000</t>
  </si>
  <si>
    <t>0102/1011/0000</t>
  </si>
  <si>
    <t>0102/1012/0000</t>
  </si>
  <si>
    <t>0102/1050/0000</t>
  </si>
  <si>
    <t>0102/1051/0000</t>
  </si>
  <si>
    <t>0102/1052/0000</t>
  </si>
  <si>
    <t>0102/6501/0000</t>
  </si>
  <si>
    <t>Project - Performance Man;</t>
  </si>
  <si>
    <t>0102/6514/0000</t>
  </si>
  <si>
    <t>0102/6522/0000</t>
  </si>
  <si>
    <t>Publications;</t>
  </si>
  <si>
    <t>0102/6532/0000</t>
  </si>
  <si>
    <t>0102/6534/0000</t>
  </si>
  <si>
    <t>0102/6535/0000</t>
  </si>
  <si>
    <t>0102/6538/0000</t>
  </si>
  <si>
    <t>0102/6539/0000</t>
  </si>
  <si>
    <t>0102/6541/0000</t>
  </si>
  <si>
    <t>0102/6561/0000</t>
  </si>
  <si>
    <t>CCA - Vehicles, Plant &amp; Equi</t>
  </si>
  <si>
    <t>0102/6565/0000</t>
  </si>
  <si>
    <t>Professional Services;</t>
  </si>
  <si>
    <t>0102/8401/0000</t>
  </si>
  <si>
    <t>0102/8405/0000</t>
  </si>
  <si>
    <t>Prov Gov - Man Remuneration;</t>
  </si>
  <si>
    <t>BUDGET &amp; TREASURY - Finance</t>
  </si>
  <si>
    <t>0201/1000/0007</t>
  </si>
  <si>
    <t>Salaries;Chief Financial Off</t>
  </si>
  <si>
    <t>0201/1000/0008</t>
  </si>
  <si>
    <t>Salaries;Finance</t>
  </si>
  <si>
    <t>0201/1000/0009</t>
  </si>
  <si>
    <t>Salaries;Property Finance</t>
  </si>
  <si>
    <t>0201/1001/0007</t>
  </si>
  <si>
    <t>Performance Bonus;Chief Fina</t>
  </si>
  <si>
    <t>0201/1002/0007</t>
  </si>
  <si>
    <t>Annual Bonus;Chief Financial</t>
  </si>
  <si>
    <t>0201/1002/0008</t>
  </si>
  <si>
    <t>Annual Bonus;Finance</t>
  </si>
  <si>
    <t>0201/1002/0009</t>
  </si>
  <si>
    <t>Annual Bonus;Property Financ</t>
  </si>
  <si>
    <t>0201/1003/0007</t>
  </si>
  <si>
    <t>Allowance - Telephone;Chief</t>
  </si>
  <si>
    <t>0201/1003/0008</t>
  </si>
  <si>
    <t>Allowance - Telephone;Financ</t>
  </si>
  <si>
    <t>0201/1003/0009</t>
  </si>
  <si>
    <t>Allowance - Telephone;Proper</t>
  </si>
  <si>
    <t>0201/1005/0007</t>
  </si>
  <si>
    <t>Housing Subsidy ;Chief Finan</t>
  </si>
  <si>
    <t>0201/1005/0008</t>
  </si>
  <si>
    <t>Housing Subsidy ;Finance</t>
  </si>
  <si>
    <t>0201/1005/0009</t>
  </si>
  <si>
    <t>Housing Subsidy ;Property Fi</t>
  </si>
  <si>
    <t>0201/1006/0008</t>
  </si>
  <si>
    <t>Overtime;Finance</t>
  </si>
  <si>
    <t>0201/1006/0009</t>
  </si>
  <si>
    <t>Overtime;Property Finance</t>
  </si>
  <si>
    <t>0201/1007/0007</t>
  </si>
  <si>
    <t>Allowance - Other;Chief Fina</t>
  </si>
  <si>
    <t>0201/1007/0008</t>
  </si>
  <si>
    <t>Allowance - Other;Finance</t>
  </si>
  <si>
    <t>0201/1007/0009</t>
  </si>
  <si>
    <t>Allowance - Other;Property F</t>
  </si>
  <si>
    <t>0201/1008/0008</t>
  </si>
  <si>
    <t>Temporary Workers;Finance</t>
  </si>
  <si>
    <t>0201/1009/0007</t>
  </si>
  <si>
    <t>Allowance - Vehicle;Chief Fi</t>
  </si>
  <si>
    <t>0201/1009/0008</t>
  </si>
  <si>
    <t>Allowance - Vehicle;Finance</t>
  </si>
  <si>
    <t>0201/1009/0009</t>
  </si>
  <si>
    <t>Allowance - Vehicle;Property</t>
  </si>
  <si>
    <t>0201/1010/0007</t>
  </si>
  <si>
    <t>Industrial Council Levy;Chie</t>
  </si>
  <si>
    <t>0201/1010/0008</t>
  </si>
  <si>
    <t>Industrial Council Levy;Fina</t>
  </si>
  <si>
    <t>0201/1010/0009</t>
  </si>
  <si>
    <t>Industrial Council Levy;Prop</t>
  </si>
  <si>
    <t>0201/1011/0007</t>
  </si>
  <si>
    <t>Skills Development Levy;Chie</t>
  </si>
  <si>
    <t>0201/1011/0008</t>
  </si>
  <si>
    <t>Skills Development Levy;Fina</t>
  </si>
  <si>
    <t>0201/1011/0009</t>
  </si>
  <si>
    <t>Skills Development Levy;Prop</t>
  </si>
  <si>
    <t>0201/1012/0007</t>
  </si>
  <si>
    <t>Compensation Commissioner;Ch</t>
  </si>
  <si>
    <t>0201/1012/0008</t>
  </si>
  <si>
    <t>Compensation Commissioner;Fi</t>
  </si>
  <si>
    <t>0201/1012/0009</t>
  </si>
  <si>
    <t>Compensation Commissioner;Pr</t>
  </si>
  <si>
    <t>0201/1050/0007</t>
  </si>
  <si>
    <t>Medical Aid Fund;Chief Finan</t>
  </si>
  <si>
    <t>0201/1050/0008</t>
  </si>
  <si>
    <t>Medical Aid Fund;Finance</t>
  </si>
  <si>
    <t>0201/1050/0009</t>
  </si>
  <si>
    <t>Medical Aid Fund;Property Fi</t>
  </si>
  <si>
    <t>0201/1051/0007</t>
  </si>
  <si>
    <t>Pension Fund ;Chief Financia</t>
  </si>
  <si>
    <t>0201/1051/0008</t>
  </si>
  <si>
    <t>Pension Fund ;Finance</t>
  </si>
  <si>
    <t>0201/1051/0009</t>
  </si>
  <si>
    <t>Pension Fund ;Property Finan</t>
  </si>
  <si>
    <t>0201/1052/0007</t>
  </si>
  <si>
    <t>UIF;Chief Financial Officer</t>
  </si>
  <si>
    <t>0201/1052/0008</t>
  </si>
  <si>
    <t>UIF;Finance</t>
  </si>
  <si>
    <t>0201/1052/0009</t>
  </si>
  <si>
    <t>UIF;Property Finance</t>
  </si>
  <si>
    <t>0201/2000/0009</t>
  </si>
  <si>
    <t>Bad Debts;Property Finance</t>
  </si>
  <si>
    <t>0201/4000/0009</t>
  </si>
  <si>
    <t>Depreciation;Property Financ</t>
  </si>
  <si>
    <t>0201/5001/0009</t>
  </si>
  <si>
    <t>Interest External Loans;Prop</t>
  </si>
  <si>
    <t>0201/6109/0008</t>
  </si>
  <si>
    <t>Arrears Contribution;Finance</t>
  </si>
  <si>
    <t>0201/6110/0008</t>
  </si>
  <si>
    <t>Rental-Other;Finance</t>
  </si>
  <si>
    <t>0201/6202/0009</t>
  </si>
  <si>
    <t>Equitable Share-Indigent Sha</t>
  </si>
  <si>
    <t>0201/6203/0008</t>
  </si>
  <si>
    <t>Equitable share - Council;Fi</t>
  </si>
  <si>
    <t>0201/6204/0008</t>
  </si>
  <si>
    <t>Equitable share - Water;Fina</t>
  </si>
  <si>
    <t>0201/6205/0008</t>
  </si>
  <si>
    <t>Equitable share - Fire Fight</t>
  </si>
  <si>
    <t>0201/6206/0008</t>
  </si>
  <si>
    <t>Equitable share - Refuse Rem</t>
  </si>
  <si>
    <t>0201/6207/0008</t>
  </si>
  <si>
    <t>Equitable share - Sewerage;F</t>
  </si>
  <si>
    <t>0201/6213/0008</t>
  </si>
  <si>
    <t>FMG Projects;Finance</t>
  </si>
  <si>
    <t>0201/6502/0009</t>
  </si>
  <si>
    <t>Rental Payments;Property Fin</t>
  </si>
  <si>
    <t>0201/6503/0008</t>
  </si>
  <si>
    <t>Project - FMG;Finance</t>
  </si>
  <si>
    <t>0201/6512/0008</t>
  </si>
  <si>
    <t>Bank Charges;Finance</t>
  </si>
  <si>
    <t>0201/6513/0008</t>
  </si>
  <si>
    <t>Fines &amp; Penalties;Finance</t>
  </si>
  <si>
    <t>0201/6514/0007</t>
  </si>
  <si>
    <t>Printing &amp; Stationary;Chief</t>
  </si>
  <si>
    <t>0201/6514/0008</t>
  </si>
  <si>
    <t>Printing &amp; Stationary;Financ</t>
  </si>
  <si>
    <t>0201/6514/0009</t>
  </si>
  <si>
    <t>Printing &amp; Stationary;Proper</t>
  </si>
  <si>
    <t>0201/6515/0009</t>
  </si>
  <si>
    <t>Computer Software;Property F</t>
  </si>
  <si>
    <t>0201/6517/0008</t>
  </si>
  <si>
    <t>Audit Fees;Finance</t>
  </si>
  <si>
    <t>0201/6522/0007</t>
  </si>
  <si>
    <t>Publications;Chief Financial</t>
  </si>
  <si>
    <t>0201/6522/0009</t>
  </si>
  <si>
    <t>Publications;Property Financ</t>
  </si>
  <si>
    <t>0201/6523/0008</t>
  </si>
  <si>
    <t>Security Services;Finance</t>
  </si>
  <si>
    <t>0201/6525/0008</t>
  </si>
  <si>
    <t>Postage;Finance</t>
  </si>
  <si>
    <t>0201/6525/0009</t>
  </si>
  <si>
    <t>Postage;Property Finance</t>
  </si>
  <si>
    <t>0201/6527/0008</t>
  </si>
  <si>
    <t>Health Services;Finance</t>
  </si>
  <si>
    <t>0201/6528/0008</t>
  </si>
  <si>
    <t>Legal Costs;Finance</t>
  </si>
  <si>
    <t>0201/6530/0008</t>
  </si>
  <si>
    <t>Rent - Equipment;Finance</t>
  </si>
  <si>
    <t>0201/6532/0009</t>
  </si>
  <si>
    <t>Vehicle License;Property Fin</t>
  </si>
  <si>
    <t>0201/6533/0008</t>
  </si>
  <si>
    <t>License &amp; Internet Fees;Fina</t>
  </si>
  <si>
    <t>0201/6533/0009</t>
  </si>
  <si>
    <t>License &amp; Internet Fees;Prop</t>
  </si>
  <si>
    <t>0201/6534/0007</t>
  </si>
  <si>
    <t>Membership Fees;Chief Financ</t>
  </si>
  <si>
    <t>0201/6534/0008</t>
  </si>
  <si>
    <t>Membership Fees;Finance</t>
  </si>
  <si>
    <t>0201/6535/0008</t>
  </si>
  <si>
    <t>0201/6535/0009</t>
  </si>
  <si>
    <t>0201/6537/0008</t>
  </si>
  <si>
    <t>Interest Bank Overdraft;Fina</t>
  </si>
  <si>
    <t>0201/6538/0007</t>
  </si>
  <si>
    <t>Entertainment;Chief Financia</t>
  </si>
  <si>
    <t>0201/6539/0008</t>
  </si>
  <si>
    <t>Training;Finance</t>
  </si>
  <si>
    <t>0201/6539/0009</t>
  </si>
  <si>
    <t>Training;Property Finance</t>
  </si>
  <si>
    <t>0201/6541/0007</t>
  </si>
  <si>
    <t>Subsistence &amp; Traveling;Chie</t>
  </si>
  <si>
    <t>0201/6541/0008</t>
  </si>
  <si>
    <t>Subsistence &amp; Traveling;Fina</t>
  </si>
  <si>
    <t>0201/6541/0009</t>
  </si>
  <si>
    <t>Subsistence &amp; Traveling;Prop</t>
  </si>
  <si>
    <t>0201/6542/0008</t>
  </si>
  <si>
    <t>Computer Costs;Finance</t>
  </si>
  <si>
    <t>0201/6542/0009</t>
  </si>
  <si>
    <t>Computer Costs;Property Fina</t>
  </si>
  <si>
    <t>0201/6544/0008</t>
  </si>
  <si>
    <t>Telephone Charges;Finance</t>
  </si>
  <si>
    <t>0201/6544/0009</t>
  </si>
  <si>
    <t>Telephone Charges;Property F</t>
  </si>
  <si>
    <t>0201/6549/0008</t>
  </si>
  <si>
    <t>Insurance - External;Finance</t>
  </si>
  <si>
    <t>0201/6552/0009</t>
  </si>
  <si>
    <t>Fuel &amp; Oil - Vehicles;Proper</t>
  </si>
  <si>
    <t>0201/6554/0008</t>
  </si>
  <si>
    <t>Consumables;Finance</t>
  </si>
  <si>
    <t>0201/6554/0009</t>
  </si>
  <si>
    <t>Consumables;Property Finance</t>
  </si>
  <si>
    <t>0201/6555/0009</t>
  </si>
  <si>
    <t>Interim Valuations;Property</t>
  </si>
  <si>
    <t>0201/6562/0008</t>
  </si>
  <si>
    <t>CCA - Furniture &amp; Office Equ</t>
  </si>
  <si>
    <t>0201/6565/0008</t>
  </si>
  <si>
    <t>Professional Services;Financ</t>
  </si>
  <si>
    <t>0201/6567/0008</t>
  </si>
  <si>
    <t>Investment Adjustment;Financ</t>
  </si>
  <si>
    <t>0201/6802/0009</t>
  </si>
  <si>
    <t>R/M - Tools &amp; Equipment;Prop</t>
  </si>
  <si>
    <t>0201/6803/0008</t>
  </si>
  <si>
    <t>0201/6803/0009</t>
  </si>
  <si>
    <t>0201/6808/0008</t>
  </si>
  <si>
    <t>R/M - Vehicles &amp; Equipment;F</t>
  </si>
  <si>
    <t>0201/6808/0009</t>
  </si>
  <si>
    <t>R/M - Vehicles &amp; Equipment;P</t>
  </si>
  <si>
    <t>0201/7500/0008</t>
  </si>
  <si>
    <t>Contr - Bad Debts;Finance</t>
  </si>
  <si>
    <t>0201/7501/0008</t>
  </si>
  <si>
    <t>Contr - Leave Reserve;Financ</t>
  </si>
  <si>
    <t>0201/7501/0009</t>
  </si>
  <si>
    <t>Contr - Leave Reserve;Proper</t>
  </si>
  <si>
    <t>0201/7502/0007</t>
  </si>
  <si>
    <t>0201/7502/0008</t>
  </si>
  <si>
    <t>0201/7502/0009</t>
  </si>
  <si>
    <t>0201/7504/0007</t>
  </si>
  <si>
    <t>Contr - CDF;Chief Financial</t>
  </si>
  <si>
    <t>0201/8000/0009</t>
  </si>
  <si>
    <t>Property Rates - Farms;Prope</t>
  </si>
  <si>
    <t>0201/8001/0009</t>
  </si>
  <si>
    <t>Property Rates - Business;Pr</t>
  </si>
  <si>
    <t>0201/8002/0009</t>
  </si>
  <si>
    <t>Rebate - Property Rates;Prop</t>
  </si>
  <si>
    <t>0201/8003/0009</t>
  </si>
  <si>
    <t>Property Rates - Government;</t>
  </si>
  <si>
    <t>0201/8004/0009</t>
  </si>
  <si>
    <t>Property Rates - Residential</t>
  </si>
  <si>
    <t>0201/8005/0009</t>
  </si>
  <si>
    <t>Discount - Rates Overchaged;</t>
  </si>
  <si>
    <t>0201/8108/0008</t>
  </si>
  <si>
    <t>Vodacom Rental;Finance</t>
  </si>
  <si>
    <t>0201/8150/0008</t>
  </si>
  <si>
    <t>Interest - Investments;Finan</t>
  </si>
  <si>
    <t>0201/8151/0008</t>
  </si>
  <si>
    <t>Interest - Bank Account;Fina</t>
  </si>
  <si>
    <t>0201/8200/0009</t>
  </si>
  <si>
    <t>Interest on Arrears;Property</t>
  </si>
  <si>
    <t>0201/8250/0008</t>
  </si>
  <si>
    <t>Dividends Received;Finance</t>
  </si>
  <si>
    <t>0201/8251/0008</t>
  </si>
  <si>
    <t>Dividends;Finance</t>
  </si>
  <si>
    <t>0201/8401/0007</t>
  </si>
  <si>
    <t>NT Grant - Equitable Share;C</t>
  </si>
  <si>
    <t>0201/8401/0008</t>
  </si>
  <si>
    <t>NT Grant - Equitable Share;F</t>
  </si>
  <si>
    <t>0201/8402/0008</t>
  </si>
  <si>
    <t>NT Grant - MFMA;Finance</t>
  </si>
  <si>
    <t>0201/8405/0007</t>
  </si>
  <si>
    <t>0201/8500/0008</t>
  </si>
  <si>
    <t>Rates Certificates;Finance</t>
  </si>
  <si>
    <t>0201/8501/0008</t>
  </si>
  <si>
    <t>Discount Received;Finance</t>
  </si>
  <si>
    <t>0201/8503/0008</t>
  </si>
  <si>
    <t>Photostats;Finance</t>
  </si>
  <si>
    <t>0201/8508/0008</t>
  </si>
  <si>
    <t>Sundry Income;Finance</t>
  </si>
  <si>
    <t>0201/8517/0008</t>
  </si>
  <si>
    <t>Administration Fees;Finance</t>
  </si>
  <si>
    <t>0201/8518/0008</t>
  </si>
  <si>
    <t>Legal Fees;Finance</t>
  </si>
  <si>
    <t>0201/8519/0008</t>
  </si>
  <si>
    <t>Commission Received;Finance</t>
  </si>
  <si>
    <t>0201/8520/0008</t>
  </si>
  <si>
    <t>Vat Received;Finance</t>
  </si>
  <si>
    <t>HUMAN RESOURCE - Corporate</t>
  </si>
  <si>
    <t>0202/1000/0000</t>
  </si>
  <si>
    <t>0202/1002/0000</t>
  </si>
  <si>
    <t>0202/1003/0000</t>
  </si>
  <si>
    <t>0202/1005/0000</t>
  </si>
  <si>
    <t>0202/1007/0000</t>
  </si>
  <si>
    <t>0202/1008/0000</t>
  </si>
  <si>
    <t>Temporary Workers;</t>
  </si>
  <si>
    <t>0202/1009/0000</t>
  </si>
  <si>
    <t>0202/1010/0000</t>
  </si>
  <si>
    <t>0202/1011/0000</t>
  </si>
  <si>
    <t>0202/1012/0000</t>
  </si>
  <si>
    <t>0202/1050/0000</t>
  </si>
  <si>
    <t>0202/1051/0000</t>
  </si>
  <si>
    <t>0202/1052/0000</t>
  </si>
  <si>
    <t>0202/6510/0000</t>
  </si>
  <si>
    <t>Work Study;</t>
  </si>
  <si>
    <t>0202/6511/0000</t>
  </si>
  <si>
    <t>Advertisements;</t>
  </si>
  <si>
    <t>0202/6514/0000</t>
  </si>
  <si>
    <t>0202/6525/0000</t>
  </si>
  <si>
    <t>0202/6535/0000</t>
  </si>
  <si>
    <t>0202/6539/0000</t>
  </si>
  <si>
    <t>0202/6541/0000</t>
  </si>
  <si>
    <t>0202/6544/0000</t>
  </si>
  <si>
    <t>0202/6554/0000</t>
  </si>
  <si>
    <t>0202/6565/0000</t>
  </si>
  <si>
    <t>0202/6569/0000</t>
  </si>
  <si>
    <t>Training - SETA;</t>
  </si>
  <si>
    <t>0202/6803/0000</t>
  </si>
  <si>
    <t>0202/7501/0000</t>
  </si>
  <si>
    <t>0202/7502/0000</t>
  </si>
  <si>
    <t>0202/8401/0000</t>
  </si>
  <si>
    <t>0202/8522/0000</t>
  </si>
  <si>
    <t>INFORMATION TECHNOLOGY - Finance</t>
  </si>
  <si>
    <t>0203/1000/0000</t>
  </si>
  <si>
    <t>0203/1002/0000</t>
  </si>
  <si>
    <t>0203/1003/0000</t>
  </si>
  <si>
    <t>0203/1005/0000</t>
  </si>
  <si>
    <t>0203/1006/0000</t>
  </si>
  <si>
    <t>0203/1007/0000</t>
  </si>
  <si>
    <t>0203/1009/0000</t>
  </si>
  <si>
    <t>0203/1010/0000</t>
  </si>
  <si>
    <t>0203/1011/0000</t>
  </si>
  <si>
    <t>0203/1012/0000</t>
  </si>
  <si>
    <t>0203/1050/0000</t>
  </si>
  <si>
    <t>0203/1051/0000</t>
  </si>
  <si>
    <t>0203/1052/0000</t>
  </si>
  <si>
    <t>0203/6502/0000</t>
  </si>
  <si>
    <t>Rental Payments;</t>
  </si>
  <si>
    <t>0203/6514/0000</t>
  </si>
  <si>
    <t>0203/6515/0000</t>
  </si>
  <si>
    <t>Computer Software;</t>
  </si>
  <si>
    <t>0203/6522/0000</t>
  </si>
  <si>
    <t>0203/6525/0000</t>
  </si>
  <si>
    <t>0203/6532/0000</t>
  </si>
  <si>
    <t>0203/6533/0000</t>
  </si>
  <si>
    <t>0203/6535/0000</t>
  </si>
  <si>
    <t>0203/6541/0000</t>
  </si>
  <si>
    <t>0203/6542/0000</t>
  </si>
  <si>
    <t>Computer Costs;</t>
  </si>
  <si>
    <t>0203/6544/0000</t>
  </si>
  <si>
    <t>0203/6552/0000</t>
  </si>
  <si>
    <t>0203/6554/0000</t>
  </si>
  <si>
    <t>0203/6572/0000</t>
  </si>
  <si>
    <t>CCA - IT</t>
  </si>
  <si>
    <t>0203/6803/0000</t>
  </si>
  <si>
    <t>0203/6808/0000</t>
  </si>
  <si>
    <t>0203/7501/0000</t>
  </si>
  <si>
    <t>0203/7502/0000</t>
  </si>
  <si>
    <t>0203/8401/0000</t>
  </si>
  <si>
    <t>PROPERTY SERVICE - Community Services</t>
  </si>
  <si>
    <t>0204/1000/0014</t>
  </si>
  <si>
    <t>Salaries;Camps</t>
  </si>
  <si>
    <t>0204/1010/0014</t>
  </si>
  <si>
    <t>Industrial Council Levy;Camp</t>
  </si>
  <si>
    <t>0204/1050/0014</t>
  </si>
  <si>
    <t>Medical Aid Fund;Camps</t>
  </si>
  <si>
    <t>0204/1051/0014</t>
  </si>
  <si>
    <t>Pension Fund ;Camps</t>
  </si>
  <si>
    <t>0204/1052/0014</t>
  </si>
  <si>
    <t>UIF;Camps</t>
  </si>
  <si>
    <t>0204/6523/0013</t>
  </si>
  <si>
    <t>Security Services;Council Pr</t>
  </si>
  <si>
    <t>0204/6541/0014</t>
  </si>
  <si>
    <t>Subsistence &amp; Traveling;Camp</t>
  </si>
  <si>
    <t>0204/6549/0013</t>
  </si>
  <si>
    <t>Insurance - External;Council</t>
  </si>
  <si>
    <t>0204/6801/0013</t>
  </si>
  <si>
    <t>R/M - Buildings;Council Prop</t>
  </si>
  <si>
    <t>0204/6802/0013</t>
  </si>
  <si>
    <t>R/M - Tools &amp; Equipment;Coun</t>
  </si>
  <si>
    <t>0204/6803/0013</t>
  </si>
  <si>
    <t>0204/6804/0013</t>
  </si>
  <si>
    <t>R/M - Fencing;Council Proper</t>
  </si>
  <si>
    <t>0204/6805/0013</t>
  </si>
  <si>
    <t>R/M - Sport Fields;Council P</t>
  </si>
  <si>
    <t>0204/6806/0013</t>
  </si>
  <si>
    <t>R/M - Stormwater;Council Pro</t>
  </si>
  <si>
    <t>0204/6807/0013</t>
  </si>
  <si>
    <t>R/M - Roads &amp; Streets;Counci</t>
  </si>
  <si>
    <t>0204/6808/0013</t>
  </si>
  <si>
    <t>R/M - Vehicles &amp; Equipment;C</t>
  </si>
  <si>
    <t>0204/6809/0013</t>
  </si>
  <si>
    <t>R/M - Water Reticulation;Cou</t>
  </si>
  <si>
    <t>0204/6810/0013</t>
  </si>
  <si>
    <t>R/M - Dumping Site;Council P</t>
  </si>
  <si>
    <t>0204/6811/0013</t>
  </si>
  <si>
    <t>R/M - Traffic &amp; Road Signs;C</t>
  </si>
  <si>
    <t>0204/6813/0013</t>
  </si>
  <si>
    <t>R/M - General ;Council Prope</t>
  </si>
  <si>
    <t>0204/6814/0013</t>
  </si>
  <si>
    <t>R/M - Street Lights;Council</t>
  </si>
  <si>
    <t>0204/6815/0013</t>
  </si>
  <si>
    <t>R/M - Plant &amp; Equipment;Coun</t>
  </si>
  <si>
    <t>0204/6816/0013</t>
  </si>
  <si>
    <t>R/M - Network;Council Proper</t>
  </si>
  <si>
    <t>0204/6817/0013</t>
  </si>
  <si>
    <t>R/M - Meters;Council Propert</t>
  </si>
  <si>
    <t>0204/6818/0013</t>
  </si>
  <si>
    <t>R/M - Grounds/Gardens;Counci</t>
  </si>
  <si>
    <t>0204/8100/0013</t>
  </si>
  <si>
    <t>Rent - Buildings;Council Pro</t>
  </si>
  <si>
    <t>0204/8101/0013</t>
  </si>
  <si>
    <t>Rent - Hall;Council Property</t>
  </si>
  <si>
    <t>0204/8105/0014</t>
  </si>
  <si>
    <t>Rent - Camps;Camps</t>
  </si>
  <si>
    <t>0204/8108/0013</t>
  </si>
  <si>
    <t>Vodacom Rental;Council Prope</t>
  </si>
  <si>
    <t>0204/8401/0013</t>
  </si>
  <si>
    <t>OTHER ADMINISTRATION - Corporate</t>
  </si>
  <si>
    <t>0205/1000/0003</t>
  </si>
  <si>
    <t>Salaries;Manager Administrat</t>
  </si>
  <si>
    <t>0205/1000/0004</t>
  </si>
  <si>
    <t>Salaries;Manager Technical S</t>
  </si>
  <si>
    <t>0205/1000/0005</t>
  </si>
  <si>
    <t>Salaries;Internal Auditor</t>
  </si>
  <si>
    <t>0205/1000/0006</t>
  </si>
  <si>
    <t>Salaries;Administration</t>
  </si>
  <si>
    <t>0205/1001/0003</t>
  </si>
  <si>
    <t>Performance Bonus;Manager Ad</t>
  </si>
  <si>
    <t>0205/1001/0004</t>
  </si>
  <si>
    <t>Performance Bonus;Manager Te</t>
  </si>
  <si>
    <t>0205/1002/0003</t>
  </si>
  <si>
    <t>Annual Bonus;Manager Adminis</t>
  </si>
  <si>
    <t>0205/1002/0004</t>
  </si>
  <si>
    <t>Annual Bonus;Manager Technic</t>
  </si>
  <si>
    <t>0205/1002/0005</t>
  </si>
  <si>
    <t>Annual Bonus;Internal Audito</t>
  </si>
  <si>
    <t>0205/1002/0006</t>
  </si>
  <si>
    <t>Annual Bonus;Administration</t>
  </si>
  <si>
    <t>0205/1003/0003</t>
  </si>
  <si>
    <t>Allowance - Telephone;Manage</t>
  </si>
  <si>
    <t>0205/1003/0004</t>
  </si>
  <si>
    <t>0205/1003/0005</t>
  </si>
  <si>
    <t>Allowance - Telephone;Intern</t>
  </si>
  <si>
    <t>0205/1003/0006</t>
  </si>
  <si>
    <t>Allowance - Telephone;Admini</t>
  </si>
  <si>
    <t>0205/1005/0003</t>
  </si>
  <si>
    <t>Housing Subsidy ;Manager Adm</t>
  </si>
  <si>
    <t>0205/1005/0004</t>
  </si>
  <si>
    <t>Housing Subsidy ;Manager Tec</t>
  </si>
  <si>
    <t>0205/1005/0005</t>
  </si>
  <si>
    <t>Housing Subsidy ;Internal Au</t>
  </si>
  <si>
    <t>0205/1005/0006</t>
  </si>
  <si>
    <t>Housing Subsidy ;Administrat</t>
  </si>
  <si>
    <t>0205/1006/0006</t>
  </si>
  <si>
    <t>Overtime;Administration</t>
  </si>
  <si>
    <t>0205/1007/0003</t>
  </si>
  <si>
    <t>Allowance - Other;Manager Ad</t>
  </si>
  <si>
    <t>0205/1007/0004</t>
  </si>
  <si>
    <t>Allowance - Other;Manager Te</t>
  </si>
  <si>
    <t>0205/1007/0006</t>
  </si>
  <si>
    <t>Allowance - Other;Administra</t>
  </si>
  <si>
    <t>0205/1009/0003</t>
  </si>
  <si>
    <t>Allowance - Vehicle;Manager</t>
  </si>
  <si>
    <t>0205/1009/0004</t>
  </si>
  <si>
    <t>0205/1009/0005</t>
  </si>
  <si>
    <t>Allowance - Vehicle;Internal</t>
  </si>
  <si>
    <t>0205/1009/0006</t>
  </si>
  <si>
    <t>Allowance - Vehicle;Administ</t>
  </si>
  <si>
    <t>0205/1010/0003</t>
  </si>
  <si>
    <t>Industrial Council Levy;Mana</t>
  </si>
  <si>
    <t>0205/1010/0004</t>
  </si>
  <si>
    <t>0205/1010/0005</t>
  </si>
  <si>
    <t>Industrial Council Levy;Inte</t>
  </si>
  <si>
    <t>0205/1010/0006</t>
  </si>
  <si>
    <t>Industrial Council Levy;Admi</t>
  </si>
  <si>
    <t>0205/1011/0003</t>
  </si>
  <si>
    <t>Skills Development Levy;Mana</t>
  </si>
  <si>
    <t>0205/1011/0004</t>
  </si>
  <si>
    <t>0205/1011/0005</t>
  </si>
  <si>
    <t>Skills Development Levy;Inte</t>
  </si>
  <si>
    <t>0205/1011/0006</t>
  </si>
  <si>
    <t>Skills Development Levy;Admi</t>
  </si>
  <si>
    <t>0205/1012/0003</t>
  </si>
  <si>
    <t>Compensation Commissioner;Ma</t>
  </si>
  <si>
    <t>0205/1012/0004</t>
  </si>
  <si>
    <t>0205/1012/0005</t>
  </si>
  <si>
    <t>Compensation Commissioner;In</t>
  </si>
  <si>
    <t>0205/1012/0006</t>
  </si>
  <si>
    <t>Compensation Commissioner;Ad</t>
  </si>
  <si>
    <t>0205/1050/0003</t>
  </si>
  <si>
    <t>Medical Aid Fund;Manager Adm</t>
  </si>
  <si>
    <t>0205/1050/0004</t>
  </si>
  <si>
    <t>Medical Aid Fund;Manager Tec</t>
  </si>
  <si>
    <t>0205/1050/0005</t>
  </si>
  <si>
    <t>Medical Aid Fund;Internal Au</t>
  </si>
  <si>
    <t>0205/1050/0006</t>
  </si>
  <si>
    <t>Medical Aid Fund;Administrat</t>
  </si>
  <si>
    <t>0205/1051/0003</t>
  </si>
  <si>
    <t>Pension Fund ;Manager Admini</t>
  </si>
  <si>
    <t>0205/1051/0004</t>
  </si>
  <si>
    <t>Pension Fund ;Manager Techni</t>
  </si>
  <si>
    <t>0205/1051/0005</t>
  </si>
  <si>
    <t>Pension Fund ;Internal Audit</t>
  </si>
  <si>
    <t>0205/1051/0006</t>
  </si>
  <si>
    <t>Pension Fund ;Administration</t>
  </si>
  <si>
    <t>0205/1052/0003</t>
  </si>
  <si>
    <t>UIF;Manager Administration</t>
  </si>
  <si>
    <t>0205/1052/0004</t>
  </si>
  <si>
    <t>UIF;Manager Technical Servic</t>
  </si>
  <si>
    <t>0205/1052/0005</t>
  </si>
  <si>
    <t>UIF;Internal Auditor</t>
  </si>
  <si>
    <t>0205/1052/0006</t>
  </si>
  <si>
    <t>UIF;Administration</t>
  </si>
  <si>
    <t>0205/1055/0006</t>
  </si>
  <si>
    <t>Medical - PJS Vorster;Admini</t>
  </si>
  <si>
    <t>0205/6208/0004</t>
  </si>
  <si>
    <t>MIG Repayment;Manager Techni</t>
  </si>
  <si>
    <t>0205/6209/0004</t>
  </si>
  <si>
    <t>DWAF Repayment;Manager Techn</t>
  </si>
  <si>
    <t>0205/6214/0006</t>
  </si>
  <si>
    <t>MSIG Projects;Administration</t>
  </si>
  <si>
    <t>0205/6217/0004</t>
  </si>
  <si>
    <t>PMU Projects;Manager Technic</t>
  </si>
  <si>
    <t>0205/6501/0006</t>
  </si>
  <si>
    <t>Project - Performance Man;Ad</t>
  </si>
  <si>
    <t>0205/6511/0006</t>
  </si>
  <si>
    <t>Advertisements;Administratio</t>
  </si>
  <si>
    <t>0205/6514/0003</t>
  </si>
  <si>
    <t>Printing &amp; Stationary;Manage</t>
  </si>
  <si>
    <t>0205/6514/0004</t>
  </si>
  <si>
    <t>0205/6514/0005</t>
  </si>
  <si>
    <t>Printing &amp; Stationary;Intern</t>
  </si>
  <si>
    <t>0205/6514/0006</t>
  </si>
  <si>
    <t>Printing &amp; Stationary;Admini</t>
  </si>
  <si>
    <t>0205/6518/0005</t>
  </si>
  <si>
    <t>Audit Committee Fees;Interna</t>
  </si>
  <si>
    <t>0205/6519/0006</t>
  </si>
  <si>
    <t>Special Programs Unit;Admini</t>
  </si>
  <si>
    <t>0205/6522/0003</t>
  </si>
  <si>
    <t>Publications;Manager Adminis</t>
  </si>
  <si>
    <t>0205/6522/0004</t>
  </si>
  <si>
    <t>Publications;Manager Technic</t>
  </si>
  <si>
    <t>0205/6522/0005</t>
  </si>
  <si>
    <t>Publications;Internal Audito</t>
  </si>
  <si>
    <t>0205/6522/0006</t>
  </si>
  <si>
    <t>Publications;Administration</t>
  </si>
  <si>
    <t>0205/6525/0005</t>
  </si>
  <si>
    <t>Postage;Internal Auditor</t>
  </si>
  <si>
    <t>0205/6525/0006</t>
  </si>
  <si>
    <t>Postage;Administration</t>
  </si>
  <si>
    <t>0205/6528/0006</t>
  </si>
  <si>
    <t>Legal Costs;Administration</t>
  </si>
  <si>
    <t>0205/6529/0006</t>
  </si>
  <si>
    <t>Rent - Office Equipment;Admi</t>
  </si>
  <si>
    <t>0205/6534/0003</t>
  </si>
  <si>
    <t>Membership Fees;Manager Admi</t>
  </si>
  <si>
    <t>0205/6534/0004</t>
  </si>
  <si>
    <t>Membership Fees;Manager Tech</t>
  </si>
  <si>
    <t>0205/6534/0005</t>
  </si>
  <si>
    <t>Membership Fees;Internal Aud</t>
  </si>
  <si>
    <t>0205/6535/0005</t>
  </si>
  <si>
    <t>0205/6535/0006</t>
  </si>
  <si>
    <t>0205/6538/0003</t>
  </si>
  <si>
    <t>Entertainment;Manager Admini</t>
  </si>
  <si>
    <t>0205/6538/0004</t>
  </si>
  <si>
    <t>Entertainment;Manager Techni</t>
  </si>
  <si>
    <t>0205/6539/0005</t>
  </si>
  <si>
    <t>Training;Internal Auditor</t>
  </si>
  <si>
    <t>0205/6539/0006</t>
  </si>
  <si>
    <t>Training;Administration</t>
  </si>
  <si>
    <t>0205/6541/0003</t>
  </si>
  <si>
    <t>Subsistence &amp; Traveling;Mana</t>
  </si>
  <si>
    <t>0205/6541/0004</t>
  </si>
  <si>
    <t>0205/6541/0005</t>
  </si>
  <si>
    <t>Subsistence &amp; Traveling;Inte</t>
  </si>
  <si>
    <t>0205/6541/0006</t>
  </si>
  <si>
    <t>Subsistence &amp; Traveling;Admi</t>
  </si>
  <si>
    <t>0205/6542/0006</t>
  </si>
  <si>
    <t>Computer Costs;Administratio</t>
  </si>
  <si>
    <t>0205/6543/0006</t>
  </si>
  <si>
    <t>Cleaning Materials;Administr</t>
  </si>
  <si>
    <t>0205/6544/0005</t>
  </si>
  <si>
    <t>Telephone Charges;Internal A</t>
  </si>
  <si>
    <t>0205/6544/0006</t>
  </si>
  <si>
    <t>Telephone Charges;Administra</t>
  </si>
  <si>
    <t>0205/6546/0006</t>
  </si>
  <si>
    <t>Uniforms &amp; Protective Clothi</t>
  </si>
  <si>
    <t>0205/6552/0006</t>
  </si>
  <si>
    <t>Fuel &amp; Oil - Vehicles;Admini</t>
  </si>
  <si>
    <t>0205/6554/0005</t>
  </si>
  <si>
    <t>Consumables;Internal Auditor</t>
  </si>
  <si>
    <t>0205/6554/0006</t>
  </si>
  <si>
    <t>Consumables;Administration</t>
  </si>
  <si>
    <t>0205/6556/0006</t>
  </si>
  <si>
    <t>MSIG - Expenses;Administrati</t>
  </si>
  <si>
    <t>0205/6561/0006</t>
  </si>
  <si>
    <t>0205/6565/0003</t>
  </si>
  <si>
    <t>Professional Services;Manage</t>
  </si>
  <si>
    <t>0205/6565/0006</t>
  </si>
  <si>
    <t>Professional Services;Admini</t>
  </si>
  <si>
    <t>0205/6568/0005</t>
  </si>
  <si>
    <t>Internal Audit Fees;Internal</t>
  </si>
  <si>
    <t>0205/6570/0006</t>
  </si>
  <si>
    <t>Quarterly Newsletters;Admini</t>
  </si>
  <si>
    <t>0205/6801/0006</t>
  </si>
  <si>
    <t>R/M - Buildings;Administrati</t>
  </si>
  <si>
    <t>0205/6803/0005</t>
  </si>
  <si>
    <t>0205/6803/0006</t>
  </si>
  <si>
    <t>0205/6808/0006</t>
  </si>
  <si>
    <t>R/M - Vehicles &amp; Equipment;A</t>
  </si>
  <si>
    <t>0205/6819/0006</t>
  </si>
  <si>
    <t>R/M - Website;Administration</t>
  </si>
  <si>
    <t>0205/7501/0005</t>
  </si>
  <si>
    <t>Contr - Leave Reserve;Intern</t>
  </si>
  <si>
    <t>0205/7501/0006</t>
  </si>
  <si>
    <t>Contr - Leave Reserve;Admini</t>
  </si>
  <si>
    <t>0205/7502/0005</t>
  </si>
  <si>
    <t>0205/7502/0006</t>
  </si>
  <si>
    <t>0205/8401/0003</t>
  </si>
  <si>
    <t>NT Grant - Equitable Share;M</t>
  </si>
  <si>
    <t>0205/8401/0004</t>
  </si>
  <si>
    <t>0205/8401/0005</t>
  </si>
  <si>
    <t>NT Grant - Equitable Share;I</t>
  </si>
  <si>
    <t>0205/8401/0006</t>
  </si>
  <si>
    <t>NT Grant - Equitable Share;A</t>
  </si>
  <si>
    <t>0205/8404/0006</t>
  </si>
  <si>
    <t>NT Grant - MSIG;Administrati</t>
  </si>
  <si>
    <t>0205/8405/0003</t>
  </si>
  <si>
    <t>0205/8405/0004</t>
  </si>
  <si>
    <t>0205/8450/0004</t>
  </si>
  <si>
    <t>NT Grant - MIG;Manager Techn</t>
  </si>
  <si>
    <t>0205/8452/0004</t>
  </si>
  <si>
    <t>Prov Gov - DWAF;Manager Tech</t>
  </si>
  <si>
    <t>0205/8508/0006</t>
  </si>
  <si>
    <t>Sundry Income;Administration</t>
  </si>
  <si>
    <t>0205/8518/0006</t>
  </si>
  <si>
    <t>Legal Fees;Administration</t>
  </si>
  <si>
    <t>PLANNING &amp; DEVELOPMENT - MM (Town Planning)</t>
  </si>
  <si>
    <t>0301/1000/0000</t>
  </si>
  <si>
    <t>0301/1002/0000</t>
  </si>
  <si>
    <t>0301/1003/0000</t>
  </si>
  <si>
    <t>0301/1005/0000</t>
  </si>
  <si>
    <t>0301/1006/0000</t>
  </si>
  <si>
    <t>0301/1007/0000</t>
  </si>
  <si>
    <t>0301/1009/0000</t>
  </si>
  <si>
    <t>0301/1010/0000</t>
  </si>
  <si>
    <t>0301/1011/0000</t>
  </si>
  <si>
    <t>0301/1012/0000</t>
  </si>
  <si>
    <t>0301/1050/0000</t>
  </si>
  <si>
    <t>0301/1051/0000</t>
  </si>
  <si>
    <t>0301/1052/0000</t>
  </si>
  <si>
    <t>0301/6500/0000</t>
  </si>
  <si>
    <t>Project - Youth Development;</t>
  </si>
  <si>
    <t>0301/6503/0000</t>
  </si>
  <si>
    <t>Project - FMG;</t>
  </si>
  <si>
    <t>0301/6504/0000</t>
  </si>
  <si>
    <t>Project - Rural Agriculture</t>
  </si>
  <si>
    <t>0301/6505/0000</t>
  </si>
  <si>
    <t>Project - LED;</t>
  </si>
  <si>
    <t>0301/6506/0000</t>
  </si>
  <si>
    <t>Project - LED Strategy;</t>
  </si>
  <si>
    <t>0301/6507/0000</t>
  </si>
  <si>
    <t>Project - LED Youth;</t>
  </si>
  <si>
    <t>0301/6509/0000</t>
  </si>
  <si>
    <t>IDP;</t>
  </si>
  <si>
    <t>0301/6511/0000</t>
  </si>
  <si>
    <t>0301/6514/0000</t>
  </si>
  <si>
    <t>0301/6525/0000</t>
  </si>
  <si>
    <t>0301/6535/0000</t>
  </si>
  <si>
    <t>0301/6536/0000</t>
  </si>
  <si>
    <t>Material &amp; Stores;</t>
  </si>
  <si>
    <t>0301/6539/0000</t>
  </si>
  <si>
    <t>0301/6541/0000</t>
  </si>
  <si>
    <t>0301/6543/0000</t>
  </si>
  <si>
    <t>Cleaning Materials;</t>
  </si>
  <si>
    <t>0301/6544/0000</t>
  </si>
  <si>
    <t>0301/6545/0000</t>
  </si>
  <si>
    <t>Tourism;</t>
  </si>
  <si>
    <t>0301/6546/0000</t>
  </si>
  <si>
    <t>0301/6549/0000</t>
  </si>
  <si>
    <t>0301/6552/0000</t>
  </si>
  <si>
    <t>0301/6554/0000</t>
  </si>
  <si>
    <t>0301/6561/0000</t>
  </si>
  <si>
    <t>0301/6565/0000</t>
  </si>
  <si>
    <t>0301/6802/0000</t>
  </si>
  <si>
    <t>R/M - Tools &amp; Equipment;</t>
  </si>
  <si>
    <t>0301/6803/0000</t>
  </si>
  <si>
    <t>0301/7501/0000</t>
  </si>
  <si>
    <t>0301/7502/0000</t>
  </si>
  <si>
    <t>0301/8401/0000</t>
  </si>
  <si>
    <t>0301/8451/0000</t>
  </si>
  <si>
    <t>Prov Gov - Spatial Plan;</t>
  </si>
  <si>
    <t>.LIBRARIES &amp; ARCHIVES - Corporate</t>
  </si>
  <si>
    <t>0501/1000/0000</t>
  </si>
  <si>
    <t>0501/1002/0000</t>
  </si>
  <si>
    <t>0501/1007/0000</t>
  </si>
  <si>
    <t>0501/1010/0000</t>
  </si>
  <si>
    <t>0501/1011/0000</t>
  </si>
  <si>
    <t>0501/1012/0000</t>
  </si>
  <si>
    <t>0501/1050/0000</t>
  </si>
  <si>
    <t>0501/1051/0000</t>
  </si>
  <si>
    <t>0501/1052/0000</t>
  </si>
  <si>
    <t>0501/6514/0000</t>
  </si>
  <si>
    <t>0501/6523/0000</t>
  </si>
  <si>
    <t>Security Services;</t>
  </si>
  <si>
    <t>0501/6525/0000</t>
  </si>
  <si>
    <t>0501/6539/0000</t>
  </si>
  <si>
    <t>0501/6541/0000</t>
  </si>
  <si>
    <t>0501/6544/0000</t>
  </si>
  <si>
    <t>0501/6548/0000</t>
  </si>
  <si>
    <t>Lost Library Books;</t>
  </si>
  <si>
    <t>0501/6549/0000</t>
  </si>
  <si>
    <t>0501/6554/0000</t>
  </si>
  <si>
    <t>0501/6803/0000</t>
  </si>
  <si>
    <t>0501/7501/0000</t>
  </si>
  <si>
    <t>0501/7502/0000</t>
  </si>
  <si>
    <t>0501/8301/0000</t>
  </si>
  <si>
    <t>Fines Library;</t>
  </si>
  <si>
    <t>0501/8401/0000</t>
  </si>
  <si>
    <t>0501/8503/0000</t>
  </si>
  <si>
    <t>Photostats;</t>
  </si>
  <si>
    <t>0501/8512/0000</t>
  </si>
  <si>
    <t>Fees - Lost Library Books ;</t>
  </si>
  <si>
    <t>COMMUNITY HALLS &amp; FACILITIES - Community Services</t>
  </si>
  <si>
    <t>0503/1000/0000</t>
  </si>
  <si>
    <t>0503/1002/0000</t>
  </si>
  <si>
    <t>0503/1006/0000</t>
  </si>
  <si>
    <t>0503/1007/0000</t>
  </si>
  <si>
    <t>0503/1010/0000</t>
  </si>
  <si>
    <t>0503/1011/0000</t>
  </si>
  <si>
    <t>0503/1012/0000</t>
  </si>
  <si>
    <t>0503/1050/0000</t>
  </si>
  <si>
    <t>0503/1051/0000</t>
  </si>
  <si>
    <t>0503/1052/0000</t>
  </si>
  <si>
    <t>0503/5001/0000</t>
  </si>
  <si>
    <t>Interest External Loans;</t>
  </si>
  <si>
    <t>0503/5051/0000</t>
  </si>
  <si>
    <t>Redemption - External Loans;</t>
  </si>
  <si>
    <t>0503/6523/0000</t>
  </si>
  <si>
    <t>0503/6531/0000</t>
  </si>
  <si>
    <t>Operating License;</t>
  </si>
  <si>
    <t>0503/6535/0000</t>
  </si>
  <si>
    <t>0503/6543/0000</t>
  </si>
  <si>
    <t>0503/6546/0000</t>
  </si>
  <si>
    <t>0503/6549/0000</t>
  </si>
  <si>
    <t>0503/6552/0000</t>
  </si>
  <si>
    <t>0503/6554/0000</t>
  </si>
  <si>
    <t>0503/6558/0000</t>
  </si>
  <si>
    <t>Electricity Purchases;</t>
  </si>
  <si>
    <t>0503/6560/0000</t>
  </si>
  <si>
    <t>CCA - Tools &amp; Equipment;</t>
  </si>
  <si>
    <t>0503/6562/0000</t>
  </si>
  <si>
    <t>0503/6563/0000</t>
  </si>
  <si>
    <t>CCA - Town Hall &amp; Ward Off;</t>
  </si>
  <si>
    <t>0503/6564/0000</t>
  </si>
  <si>
    <t>CCA - Community Halls;</t>
  </si>
  <si>
    <t>0503/6801/0000</t>
  </si>
  <si>
    <t>R/M - Buildings;</t>
  </si>
  <si>
    <t>0503/6802/0000</t>
  </si>
  <si>
    <t>0503/6808/0000</t>
  </si>
  <si>
    <t>0503/6813/0000</t>
  </si>
  <si>
    <t>R/M - General ;</t>
  </si>
  <si>
    <t>0503/7501/0000</t>
  </si>
  <si>
    <t>0503/7502/0000</t>
  </si>
  <si>
    <t>0503/8101/0000</t>
  </si>
  <si>
    <t>Rent - Hall;</t>
  </si>
  <si>
    <t>0503/8107/0000</t>
  </si>
  <si>
    <t>Rent - Crockery;</t>
  </si>
  <si>
    <t>0503/8401/0000</t>
  </si>
  <si>
    <t>CEMETERIES &amp; CREMATORIUMS - Community Services</t>
  </si>
  <si>
    <t>0504/1008/0000</t>
  </si>
  <si>
    <t>0504/6521/0000</t>
  </si>
  <si>
    <t>0504/6801/0000</t>
  </si>
  <si>
    <t>0504/6804/0000</t>
  </si>
  <si>
    <t>R/M - Fencing;</t>
  </si>
  <si>
    <t>0504/6818/0000</t>
  </si>
  <si>
    <t>R/M - Grounds/Gardens;</t>
  </si>
  <si>
    <t>0504/8401/0000</t>
  </si>
  <si>
    <t>0504/8506/0000</t>
  </si>
  <si>
    <t>Cemetery Fees;</t>
  </si>
  <si>
    <t>OTHER COMMUNITY SERVICES - Community Services</t>
  </si>
  <si>
    <t>0507/1000/0010</t>
  </si>
  <si>
    <t>Salaries;Manager Comm Servic</t>
  </si>
  <si>
    <t>0507/1000/0011</t>
  </si>
  <si>
    <t>Salaries;Community Services</t>
  </si>
  <si>
    <t>0507/1000/0012</t>
  </si>
  <si>
    <t>Salaries;Cattle Farming</t>
  </si>
  <si>
    <t>0507/1001/0010</t>
  </si>
  <si>
    <t>Performance Bonus;Manager Co</t>
  </si>
  <si>
    <t>0507/1002/0010</t>
  </si>
  <si>
    <t>Annual Bonus;Manager Comm Se</t>
  </si>
  <si>
    <t>0507/1002/0011</t>
  </si>
  <si>
    <t>Annual Bonus;Community Servi</t>
  </si>
  <si>
    <t>0507/1002/0012</t>
  </si>
  <si>
    <t>Annual Bonus;Cattle Farming</t>
  </si>
  <si>
    <t>0507/1003/0010</t>
  </si>
  <si>
    <t>0507/1003/0011</t>
  </si>
  <si>
    <t>Allowance - Telephone;Commun</t>
  </si>
  <si>
    <t>0507/1003/0012</t>
  </si>
  <si>
    <t>Allowance - Telephone;Cattle</t>
  </si>
  <si>
    <t>0507/1004/0011</t>
  </si>
  <si>
    <t>Allowance Standby;Community</t>
  </si>
  <si>
    <t>0507/1005/0010</t>
  </si>
  <si>
    <t>Housing Subsidy ;Manager Com</t>
  </si>
  <si>
    <t>0507/1006/0011</t>
  </si>
  <si>
    <t>Overtime;Community Services</t>
  </si>
  <si>
    <t>0507/1006/0012</t>
  </si>
  <si>
    <t>Overtime;Cattle Farming</t>
  </si>
  <si>
    <t>0507/1007/0010</t>
  </si>
  <si>
    <t>Allowance - Other;Manager Co</t>
  </si>
  <si>
    <t>0507/1007/0011</t>
  </si>
  <si>
    <t>Allowance - Other;Community</t>
  </si>
  <si>
    <t>0507/1007/0012</t>
  </si>
  <si>
    <t>Allowance - Other;Cattle Far</t>
  </si>
  <si>
    <t>0507/1008/0011</t>
  </si>
  <si>
    <t>Temporary Workers;Community</t>
  </si>
  <si>
    <t>0507/1009/0010</t>
  </si>
  <si>
    <t>0507/1009/0011</t>
  </si>
  <si>
    <t>Allowance - Vehicle;Communit</t>
  </si>
  <si>
    <t>0507/1010/0010</t>
  </si>
  <si>
    <t>0507/1010/0011</t>
  </si>
  <si>
    <t>Industrial Council Levy;Comm</t>
  </si>
  <si>
    <t>0507/1010/0012</t>
  </si>
  <si>
    <t>Industrial Council Levy;Catt</t>
  </si>
  <si>
    <t>0507/1011/0010</t>
  </si>
  <si>
    <t>0507/1011/0011</t>
  </si>
  <si>
    <t>Skills Development Levy;Comm</t>
  </si>
  <si>
    <t>0507/1012/0010</t>
  </si>
  <si>
    <t>0507/1012/0011</t>
  </si>
  <si>
    <t>Compensation Commissioner;Co</t>
  </si>
  <si>
    <t>0507/1050/0010</t>
  </si>
  <si>
    <t>Medical Aid Fund;Manager Com</t>
  </si>
  <si>
    <t>0507/1050/0011</t>
  </si>
  <si>
    <t>Medical Aid Fund;Community S</t>
  </si>
  <si>
    <t>0507/1050/0012</t>
  </si>
  <si>
    <t>Medical Aid Fund;Cattle Farm</t>
  </si>
  <si>
    <t>0507/1051/0010</t>
  </si>
  <si>
    <t>Pension Fund ;Manager Comm S</t>
  </si>
  <si>
    <t>0507/1051/0011</t>
  </si>
  <si>
    <t>Pension Fund ;Community Serv</t>
  </si>
  <si>
    <t>0507/1051/0012</t>
  </si>
  <si>
    <t>Pension Fund ;Cattle Farming</t>
  </si>
  <si>
    <t>0507/1052/0010</t>
  </si>
  <si>
    <t>UIF;Manager Comm Services</t>
  </si>
  <si>
    <t>0507/1052/0011</t>
  </si>
  <si>
    <t>UIF;Community Services</t>
  </si>
  <si>
    <t>0507/1052/0012</t>
  </si>
  <si>
    <t>UIF;Cattle Farming</t>
  </si>
  <si>
    <t>0507/6514/0010</t>
  </si>
  <si>
    <t>0507/6514/0011</t>
  </si>
  <si>
    <t>Printing &amp; Stationary;Commun</t>
  </si>
  <si>
    <t>0507/6522/0010</t>
  </si>
  <si>
    <t>Publications;Manager Comm Se</t>
  </si>
  <si>
    <t>0507/6522/0011</t>
  </si>
  <si>
    <t>Publications;Community Servi</t>
  </si>
  <si>
    <t>0507/6525/0011</t>
  </si>
  <si>
    <t>Postage;Community Services</t>
  </si>
  <si>
    <t>0507/6534/0010</t>
  </si>
  <si>
    <t>Membership Fees;Manager Comm</t>
  </si>
  <si>
    <t>0507/6535/0011</t>
  </si>
  <si>
    <t>0507/6538/0010</t>
  </si>
  <si>
    <t>Entertainment;Manager Comm S</t>
  </si>
  <si>
    <t>0507/6539/0011</t>
  </si>
  <si>
    <t>Training;Community Services</t>
  </si>
  <si>
    <t>0507/6541/0010</t>
  </si>
  <si>
    <t>0507/6541/0011</t>
  </si>
  <si>
    <t>Subsistence &amp; Traveling;Comm</t>
  </si>
  <si>
    <t>0507/6544/0011</t>
  </si>
  <si>
    <t>Telephone Charges;Community</t>
  </si>
  <si>
    <t>0507/6552/0012</t>
  </si>
  <si>
    <t>Fuel &amp; Oil</t>
  </si>
  <si>
    <t>0507/6553/0012</t>
  </si>
  <si>
    <t>Cattle Feed;Cattle Farming</t>
  </si>
  <si>
    <t>0507/6554/0011</t>
  </si>
  <si>
    <t>Consumables;Community Servic</t>
  </si>
  <si>
    <t>0507/6560/0011</t>
  </si>
  <si>
    <t>CCA - Tools &amp; Equipment;Comm</t>
  </si>
  <si>
    <t>0507/6561/0011</t>
  </si>
  <si>
    <t>0507/6562/0011</t>
  </si>
  <si>
    <t>0507/6800/0011</t>
  </si>
  <si>
    <t>R/M - Caravan Park;Community</t>
  </si>
  <si>
    <t>0507/6803/0011</t>
  </si>
  <si>
    <t>0507/6804/0012</t>
  </si>
  <si>
    <t>R/M - Fencing;Cattle Farming</t>
  </si>
  <si>
    <t>0507/7501/0011</t>
  </si>
  <si>
    <t>Contr - Leave Reserve;Commun</t>
  </si>
  <si>
    <t>0507/7502/0011</t>
  </si>
  <si>
    <t>0507/8401/0010</t>
  </si>
  <si>
    <t>0507/8401/0011</t>
  </si>
  <si>
    <t>0507/8405/0010</t>
  </si>
  <si>
    <t>0507/8514/0012</t>
  </si>
  <si>
    <t>Sale of cattle;Cattle Farmin</t>
  </si>
  <si>
    <t>HOUSING - Community Services</t>
  </si>
  <si>
    <t>0601/1000/0000</t>
  </si>
  <si>
    <t>0601/1002/0000</t>
  </si>
  <si>
    <t>0601/1006/0000</t>
  </si>
  <si>
    <t>0601/1007/0000</t>
  </si>
  <si>
    <t>0601/1009/0000</t>
  </si>
  <si>
    <t>0601/1010/0000</t>
  </si>
  <si>
    <t>0601/1011/0000</t>
  </si>
  <si>
    <t>0601/1012/0000</t>
  </si>
  <si>
    <t>0601/1050/0000</t>
  </si>
  <si>
    <t>0601/1051/0000</t>
  </si>
  <si>
    <t>0601/1052/0000</t>
  </si>
  <si>
    <t>0601/6514/0000</t>
  </si>
  <si>
    <t>0601/6525/0000</t>
  </si>
  <si>
    <t>0601/6535/0000</t>
  </si>
  <si>
    <t>0601/6539/0000</t>
  </si>
  <si>
    <t>0601/6541/0000</t>
  </si>
  <si>
    <t>0601/6544/0000</t>
  </si>
  <si>
    <t>0601/6554/0000</t>
  </si>
  <si>
    <t>0601/6803/0000</t>
  </si>
  <si>
    <t>0601/7501/0000</t>
  </si>
  <si>
    <t>0601/7502/0000</t>
  </si>
  <si>
    <t>0601/8106/0000</t>
  </si>
  <si>
    <t>Rent - Houses;</t>
  </si>
  <si>
    <t>0601/8351/0000</t>
  </si>
  <si>
    <t>Permits;</t>
  </si>
  <si>
    <t>0601/8401/0000</t>
  </si>
  <si>
    <t>0601/8507/0000</t>
  </si>
  <si>
    <t>Building Plan &amp; Inspection F</t>
  </si>
  <si>
    <t>PLOICE ,TRAFFIC &amp; STREET PAR - Community Services</t>
  </si>
  <si>
    <t>0701/1000/0000</t>
  </si>
  <si>
    <t>0701/1002/0000</t>
  </si>
  <si>
    <t>0701/1003/0000</t>
  </si>
  <si>
    <t>0701/1005/0000</t>
  </si>
  <si>
    <t>0701/1006/0000</t>
  </si>
  <si>
    <t>0701/1007/0000</t>
  </si>
  <si>
    <t>0701/1009/0000</t>
  </si>
  <si>
    <t>0701/1010/0000</t>
  </si>
  <si>
    <t>0701/1011/0000</t>
  </si>
  <si>
    <t>0701/1012/0000</t>
  </si>
  <si>
    <t>0701/1050/0000</t>
  </si>
  <si>
    <t>0701/1051/0000</t>
  </si>
  <si>
    <t>0701/1052/0000</t>
  </si>
  <si>
    <t>0701/6514/0000</t>
  </si>
  <si>
    <t>0701/6525/0000</t>
  </si>
  <si>
    <t>0701/6528/0000</t>
  </si>
  <si>
    <t>Legal Costs;</t>
  </si>
  <si>
    <t>0701/6532/0000</t>
  </si>
  <si>
    <t>0701/6534/0000</t>
  </si>
  <si>
    <t>0701/6535/0000</t>
  </si>
  <si>
    <t>0701/6538/0000</t>
  </si>
  <si>
    <t>0701/6539/0000</t>
  </si>
  <si>
    <t>0701/6541/0000</t>
  </si>
  <si>
    <t>0701/6542/0000</t>
  </si>
  <si>
    <t>0701/6544/0000</t>
  </si>
  <si>
    <t>0701/6546/0000</t>
  </si>
  <si>
    <t>0701/6552/0000</t>
  </si>
  <si>
    <t>0701/6554/0000</t>
  </si>
  <si>
    <t>0701/6560/0000</t>
  </si>
  <si>
    <t>CCA - Tools &amp; Equipment; Traffic</t>
  </si>
  <si>
    <t>0701/6565/0000</t>
  </si>
  <si>
    <t>0701/6571/0000</t>
  </si>
  <si>
    <t>Traffic Operational Plan;</t>
  </si>
  <si>
    <t>0701/6802/0000</t>
  </si>
  <si>
    <t>0701/6811/0000</t>
  </si>
  <si>
    <t>R/M - Traffic &amp; Road Signs;</t>
  </si>
  <si>
    <t>0701/7501/0000</t>
  </si>
  <si>
    <t>0701/7502/0000</t>
  </si>
  <si>
    <t>0701/8300/0000</t>
  </si>
  <si>
    <t>Traffic Fines;</t>
  </si>
  <si>
    <t>0701/8401/0000</t>
  </si>
  <si>
    <t>0701/8508/0000</t>
  </si>
  <si>
    <t>Sundry Income;</t>
  </si>
  <si>
    <t>FIRE FIGHTING &amp; PROTECTION - Community Services</t>
  </si>
  <si>
    <t>0702/1000/0000</t>
  </si>
  <si>
    <t>0702/1003/0000</t>
  </si>
  <si>
    <t>0702/1006/0000</t>
  </si>
  <si>
    <t>0702/1007/0000</t>
  </si>
  <si>
    <t>0702/1010/0000</t>
  </si>
  <si>
    <t>0702/1050/0000</t>
  </si>
  <si>
    <t>0702/1051/0000</t>
  </si>
  <si>
    <t>0702/1052/0000</t>
  </si>
  <si>
    <t>0702/6535/0000</t>
  </si>
  <si>
    <t>0702/6539/0000</t>
  </si>
  <si>
    <t>0702/6546/0000</t>
  </si>
  <si>
    <t>0702/6552/0000</t>
  </si>
  <si>
    <t>Fuel &amp; Oil - Machinery;</t>
  </si>
  <si>
    <t>0702/6560/0000</t>
  </si>
  <si>
    <t>CCA - Tools &amp; Equipment; Fire Dept</t>
  </si>
  <si>
    <t>0702/6802/0000</t>
  </si>
  <si>
    <t>0702/6803/0000</t>
  </si>
  <si>
    <t>0702/6808/0000</t>
  </si>
  <si>
    <t>0702/8401/0000</t>
  </si>
  <si>
    <t>PUBLIC SAFETY - CONT OF ANIM - Community Services</t>
  </si>
  <si>
    <t>0704/1000/0000</t>
  </si>
  <si>
    <t>0704/1002/0000</t>
  </si>
  <si>
    <t>0704/1006/0000</t>
  </si>
  <si>
    <t>0704/1007/0000</t>
  </si>
  <si>
    <t>0704/1010/0000</t>
  </si>
  <si>
    <t>0704/1011/0000</t>
  </si>
  <si>
    <t>0704/1012/0000</t>
  </si>
  <si>
    <t>0704/1050/0000</t>
  </si>
  <si>
    <t>0704/1051/0000</t>
  </si>
  <si>
    <t>0704/1052/0000</t>
  </si>
  <si>
    <t>0704/6511/0000</t>
  </si>
  <si>
    <t>0704/6527/0000</t>
  </si>
  <si>
    <t>Health Services;</t>
  </si>
  <si>
    <t>0704/6530/0000</t>
  </si>
  <si>
    <t>Rent - Equipment;</t>
  </si>
  <si>
    <t>0704/6541/0000</t>
  </si>
  <si>
    <t>0704/6553/0000</t>
  </si>
  <si>
    <t>Cattle Feed;</t>
  </si>
  <si>
    <t>0704/6554/0000</t>
  </si>
  <si>
    <t>0704/6561/0000</t>
  </si>
  <si>
    <t>0704/6804/0000</t>
  </si>
  <si>
    <t>0704/7501/0000</t>
  </si>
  <si>
    <t>0704/7502/0000</t>
  </si>
  <si>
    <t>0704/8401/0000</t>
  </si>
  <si>
    <t>0704/8504/0000</t>
  </si>
  <si>
    <t>Sales - Pound (Auctions);</t>
  </si>
  <si>
    <t>0704/8511/0000</t>
  </si>
  <si>
    <t>Pound Fees;</t>
  </si>
  <si>
    <t>SPORT &amp; RECREATION - Community Services</t>
  </si>
  <si>
    <t>0801/1000/0015</t>
  </si>
  <si>
    <t>Salaries;Parks</t>
  </si>
  <si>
    <t>0801/1000/0016</t>
  </si>
  <si>
    <t>Salaries;Sport Ground</t>
  </si>
  <si>
    <t>0801/1002/0015</t>
  </si>
  <si>
    <t>Annual Bonus;Parks</t>
  </si>
  <si>
    <t>0801/1002/0016</t>
  </si>
  <si>
    <t>Annual Bonus;Sport Ground</t>
  </si>
  <si>
    <t>0801/1003/0015</t>
  </si>
  <si>
    <t>Allowance - Telephone;Parks</t>
  </si>
  <si>
    <t>0801/1005/0015</t>
  </si>
  <si>
    <t>Housing Subsidy ;Parks</t>
  </si>
  <si>
    <t>0801/1005/0016</t>
  </si>
  <si>
    <t>Housing Subsidy ;Sport Groun</t>
  </si>
  <si>
    <t>0801/1006/0015</t>
  </si>
  <si>
    <t>Overtime;Parks</t>
  </si>
  <si>
    <t>0801/1006/0016</t>
  </si>
  <si>
    <t>Overtime;Sport Ground</t>
  </si>
  <si>
    <t>0801/1007/0015</t>
  </si>
  <si>
    <t>Allowance - Other;Parks</t>
  </si>
  <si>
    <t>0801/1007/0016</t>
  </si>
  <si>
    <t>Allowance - Other;Sport Grou</t>
  </si>
  <si>
    <t>0801/1008/0015</t>
  </si>
  <si>
    <t>Temporary Workers;Parks</t>
  </si>
  <si>
    <t>0801/1010/0015</t>
  </si>
  <si>
    <t>Industrial Council Levy;Park</t>
  </si>
  <si>
    <t>0801/1010/0016</t>
  </si>
  <si>
    <t>Industrial Council Levy;Spor</t>
  </si>
  <si>
    <t>0801/1011/0015</t>
  </si>
  <si>
    <t>Skills Development Levy;Park</t>
  </si>
  <si>
    <t>0801/1011/0016</t>
  </si>
  <si>
    <t>Skills Development Levy;Spor</t>
  </si>
  <si>
    <t>0801/1012/0015</t>
  </si>
  <si>
    <t>Compensation Commissioner;Pa</t>
  </si>
  <si>
    <t>0801/1012/0016</t>
  </si>
  <si>
    <t>Compensation Commissioner;Sp</t>
  </si>
  <si>
    <t>0801/1050/0015</t>
  </si>
  <si>
    <t>Medical Aid Fund;Parks</t>
  </si>
  <si>
    <t>0801/1050/0016</t>
  </si>
  <si>
    <t>Medical Aid Fund;Sport Groun</t>
  </si>
  <si>
    <t>0801/1051/0015</t>
  </si>
  <si>
    <t>Pension Fund ;Parks</t>
  </si>
  <si>
    <t>0801/1051/0016</t>
  </si>
  <si>
    <t>Pension Fund ;Sport Ground</t>
  </si>
  <si>
    <t>0801/1052/0015</t>
  </si>
  <si>
    <t>UIF;Parks</t>
  </si>
  <si>
    <t>0801/1052/0016</t>
  </si>
  <si>
    <t>UIF;Sport Ground</t>
  </si>
  <si>
    <t>0801/5051/0015</t>
  </si>
  <si>
    <t>0801/6210/0016</t>
  </si>
  <si>
    <t>MIG Projects;Sport Ground</t>
  </si>
  <si>
    <t>0801/6511/0015</t>
  </si>
  <si>
    <t>Advertisements;Parks</t>
  </si>
  <si>
    <t>0801/6514/0015</t>
  </si>
  <si>
    <t>Printing &amp; Stationary;Parks</t>
  </si>
  <si>
    <t>0801/6523/0015</t>
  </si>
  <si>
    <t>Security Services;Parks</t>
  </si>
  <si>
    <t>0801/6535/0015</t>
  </si>
  <si>
    <t>0801/6539/0015</t>
  </si>
  <si>
    <t>Training;Parks</t>
  </si>
  <si>
    <t>0801/6541/0015</t>
  </si>
  <si>
    <t>Subsistence &amp; Traveling;Park</t>
  </si>
  <si>
    <t>0801/6546/0015</t>
  </si>
  <si>
    <t>0801/6549/0015</t>
  </si>
  <si>
    <t>Insurance - External;Parks</t>
  </si>
  <si>
    <t>0801/6552/0015</t>
  </si>
  <si>
    <t>Fuel &amp; Oil - Vehicles;Parks</t>
  </si>
  <si>
    <t>0801/6554/0015</t>
  </si>
  <si>
    <t>Consumables;Parks</t>
  </si>
  <si>
    <t>0801/6558/0015</t>
  </si>
  <si>
    <t>Electricity Purchases;Parks</t>
  </si>
  <si>
    <t>0801/6559/0015</t>
  </si>
  <si>
    <t>CCA - Infrastructure;Parks</t>
  </si>
  <si>
    <t>0801/6559/0016</t>
  </si>
  <si>
    <t>CCA - Infrastructure;Sport G</t>
  </si>
  <si>
    <t>0801/6561/0015</t>
  </si>
  <si>
    <t>0801/6801/0015</t>
  </si>
  <si>
    <t>R/M - Buildings;Parks</t>
  </si>
  <si>
    <t>0801/6801/0016</t>
  </si>
  <si>
    <t>R/M - Buildings;Sport Ground</t>
  </si>
  <si>
    <t>0801/6802/0015</t>
  </si>
  <si>
    <t>R/M - Tools &amp; Equipment;Park</t>
  </si>
  <si>
    <t>0801/6802/0016</t>
  </si>
  <si>
    <t>R/M - Tools &amp; Equipment;Spor</t>
  </si>
  <si>
    <t>0801/6804/0015</t>
  </si>
  <si>
    <t>R/M - Fencing;Parks</t>
  </si>
  <si>
    <t>0801/6805/0016</t>
  </si>
  <si>
    <t>R/M - Sport Fields;Sport Gro</t>
  </si>
  <si>
    <t>0801/6808/0015</t>
  </si>
  <si>
    <t>0801/6813/0015</t>
  </si>
  <si>
    <t>R/M - General ;Parks</t>
  </si>
  <si>
    <t>0801/7501/0015</t>
  </si>
  <si>
    <t>Contr - Leave Reserve;Parks</t>
  </si>
  <si>
    <t>0801/7501/0016</t>
  </si>
  <si>
    <t>Contr - Leave Reserve;Sport</t>
  </si>
  <si>
    <t>0801/7502/0015</t>
  </si>
  <si>
    <t>0801/7502/0016</t>
  </si>
  <si>
    <t>0801/8102/0016</t>
  </si>
  <si>
    <t>Rent - Sport Fields;Sport Gr</t>
  </si>
  <si>
    <t>0801/8103/0015</t>
  </si>
  <si>
    <t>Rent - Caravan Park;Parks</t>
  </si>
  <si>
    <t>0801/8103/0016</t>
  </si>
  <si>
    <t>Rent - Caravan Park;Sport Gr</t>
  </si>
  <si>
    <t>0801/8401/0015</t>
  </si>
  <si>
    <t>NT Grant - Equitable Share;P</t>
  </si>
  <si>
    <t>0801/8401/0016</t>
  </si>
  <si>
    <t>NT Grant - Equitable Share;S</t>
  </si>
  <si>
    <t>0801/8450/0016</t>
  </si>
  <si>
    <t>NT Grant - MIG;Sport Ground</t>
  </si>
  <si>
    <t>0801/8508/0015</t>
  </si>
  <si>
    <t>Sundry Income;Parks</t>
  </si>
  <si>
    <t>ENVIROMENTAL PROTECTION - Community Services</t>
  </si>
  <si>
    <t>0903/1000/0000</t>
  </si>
  <si>
    <t>0903/1002/0000</t>
  </si>
  <si>
    <t>0903/1003/0000</t>
  </si>
  <si>
    <t>0903/1010/0000</t>
  </si>
  <si>
    <t>0903/1011/0000</t>
  </si>
  <si>
    <t>0903/1012/0000</t>
  </si>
  <si>
    <t>0903/1050/0000</t>
  </si>
  <si>
    <t>0903/1051/0000</t>
  </si>
  <si>
    <t>0903/1052/0000</t>
  </si>
  <si>
    <t>0903/6514/0000</t>
  </si>
  <si>
    <t>0903/6536/0000</t>
  </si>
  <si>
    <t>0903/6539/0000</t>
  </si>
  <si>
    <t>0903/6541/0000</t>
  </si>
  <si>
    <t>0903/6543/0000</t>
  </si>
  <si>
    <t>0903/6546/0000</t>
  </si>
  <si>
    <t>0903/6549/0000</t>
  </si>
  <si>
    <t>0903/6802/0000</t>
  </si>
  <si>
    <t>0903/8400/0000</t>
  </si>
  <si>
    <t>Subsidy - Dept of Health;</t>
  </si>
  <si>
    <t>WASTE WATER MANAGEMENT - Technical</t>
  </si>
  <si>
    <t>1001/1000/0000</t>
  </si>
  <si>
    <t>1001/1002/0000</t>
  </si>
  <si>
    <t>1001/1003/0000</t>
  </si>
  <si>
    <t>1001/1004/0000</t>
  </si>
  <si>
    <t>Allowance Standby;</t>
  </si>
  <si>
    <t>1001/1006/0000</t>
  </si>
  <si>
    <t>1001/1007/0000</t>
  </si>
  <si>
    <t>1001/1008/0000</t>
  </si>
  <si>
    <t>1001/1009/0000</t>
  </si>
  <si>
    <t>1001/1010/0000</t>
  </si>
  <si>
    <t>1001/1011/0000</t>
  </si>
  <si>
    <t>1001/1012/0000</t>
  </si>
  <si>
    <t>1001/1050/0000</t>
  </si>
  <si>
    <t>1001/1051/0000</t>
  </si>
  <si>
    <t>1001/1052/0000</t>
  </si>
  <si>
    <t>1001/2000/0000</t>
  </si>
  <si>
    <t>Bad Debts;</t>
  </si>
  <si>
    <t>1001/4000/0000</t>
  </si>
  <si>
    <t>Depreciation;</t>
  </si>
  <si>
    <t>1001/5002/0000</t>
  </si>
  <si>
    <t>Interest - DBSA;</t>
  </si>
  <si>
    <t>1001/5052/0000</t>
  </si>
  <si>
    <t>Redemption - DBSA;</t>
  </si>
  <si>
    <t>1001/6202/0000</t>
  </si>
  <si>
    <t>1001/6210/0000</t>
  </si>
  <si>
    <t>MIG Projects;</t>
  </si>
  <si>
    <t>1001/6215/0000</t>
  </si>
  <si>
    <t>Regional Bulk Infra Projects</t>
  </si>
  <si>
    <t>1001/6514/0000</t>
  </si>
  <si>
    <t>1001/6525/0000</t>
  </si>
  <si>
    <t>1001/6527/0000</t>
  </si>
  <si>
    <t>1001/6531/0000</t>
  </si>
  <si>
    <t>1001/6532/0000</t>
  </si>
  <si>
    <t>1001/6533/0000</t>
  </si>
  <si>
    <t>1001/6535/0000</t>
  </si>
  <si>
    <t>1001/6535/0017</t>
  </si>
  <si>
    <t>1001/6535/0018</t>
  </si>
  <si>
    <t>1001/6535/0019</t>
  </si>
  <si>
    <t>1001/6539/0000</t>
  </si>
  <si>
    <t>1001/6541/0000</t>
  </si>
  <si>
    <t>1001/6543/0000</t>
  </si>
  <si>
    <t>1001/6544/0000</t>
  </si>
  <si>
    <t>1001/6546/0000</t>
  </si>
  <si>
    <t>1001/6546/0017</t>
  </si>
  <si>
    <t>1001/6546/0018</t>
  </si>
  <si>
    <t>1001/6546/0019</t>
  </si>
  <si>
    <t>1001/6549/0000</t>
  </si>
  <si>
    <t>1001/6552/0000</t>
  </si>
  <si>
    <t>1001/6552/0017</t>
  </si>
  <si>
    <t>Fuel &amp; Oil - Vehicles;Zastro</t>
  </si>
  <si>
    <t>1001/6552/0018</t>
  </si>
  <si>
    <t>Fuel &amp; Oil - Vehicles;Smithf</t>
  </si>
  <si>
    <t>1001/6552/0019</t>
  </si>
  <si>
    <t>Fuel &amp; Oil - Vehicles;Rouxvi</t>
  </si>
  <si>
    <t>1001/6554/0000</t>
  </si>
  <si>
    <t>1001/6558/0000</t>
  </si>
  <si>
    <t>1001/6559/0000</t>
  </si>
  <si>
    <t>CCA - Infrastructure;</t>
  </si>
  <si>
    <t>1001/6560/0000</t>
  </si>
  <si>
    <t>1001/6561/0000</t>
  </si>
  <si>
    <t>1001/6566/0000</t>
  </si>
  <si>
    <t>MIG - Expenses;</t>
  </si>
  <si>
    <t>1001/6801/0000</t>
  </si>
  <si>
    <t>1001/6802/0000</t>
  </si>
  <si>
    <t>1001/6802/0017</t>
  </si>
  <si>
    <t>R/M - Tools &amp; Equipment;Zast</t>
  </si>
  <si>
    <t>1001/6802/0018</t>
  </si>
  <si>
    <t>R/M - Tools &amp; Equipment;Smit</t>
  </si>
  <si>
    <t>1001/6802/0019</t>
  </si>
  <si>
    <t>R/M - Tools &amp; Equipment;Roux</t>
  </si>
  <si>
    <t>1001/6808/0000</t>
  </si>
  <si>
    <t>1001/6808/0017</t>
  </si>
  <si>
    <t>R/M - Vehicles &amp; Equipment;Z</t>
  </si>
  <si>
    <t>1001/6808/0018</t>
  </si>
  <si>
    <t>R/M - Vehicles &amp; Equipment;S</t>
  </si>
  <si>
    <t>1001/6808/0019</t>
  </si>
  <si>
    <t>R/M - Vehicles &amp; Equipment;R</t>
  </si>
  <si>
    <t>1001/6812/0000</t>
  </si>
  <si>
    <t>R/M - Sewerage;</t>
  </si>
  <si>
    <t>1001/6815/0000</t>
  </si>
  <si>
    <t>R/M - Plant &amp; Equipment;</t>
  </si>
  <si>
    <t>1001/6815/0017</t>
  </si>
  <si>
    <t>R/M - Plant &amp; Equipment;Zast</t>
  </si>
  <si>
    <t>1001/6815/0018</t>
  </si>
  <si>
    <t>R/M - Plant &amp; Equipment;Smit</t>
  </si>
  <si>
    <t>1001/6815/0019</t>
  </si>
  <si>
    <t>R/M - Plant &amp; Equipment;Roux</t>
  </si>
  <si>
    <t>1001/6818/0000</t>
  </si>
  <si>
    <t>1001/7500/0000</t>
  </si>
  <si>
    <t>Contr - Bad Debts;</t>
  </si>
  <si>
    <t>1001/7501/0000</t>
  </si>
  <si>
    <t>1001/7502/0000</t>
  </si>
  <si>
    <t>1001/8055/0000</t>
  </si>
  <si>
    <t>Sewerage Levies;</t>
  </si>
  <si>
    <t>1001/8401/0000</t>
  </si>
  <si>
    <t>1001/8450/0000</t>
  </si>
  <si>
    <t>NT Grant - MIG;</t>
  </si>
  <si>
    <t>1001/8455/0000</t>
  </si>
  <si>
    <t>Regional Bulk Infra Grant;</t>
  </si>
  <si>
    <t>1001/8457/0000</t>
  </si>
  <si>
    <t>Provincial Grant;</t>
  </si>
  <si>
    <t>1001/8505/0000</t>
  </si>
  <si>
    <t>Connection Fees;</t>
  </si>
  <si>
    <t>1001/8510/0000</t>
  </si>
  <si>
    <t>Sewerage Blockages;</t>
  </si>
  <si>
    <t>1001/8521/0000</t>
  </si>
  <si>
    <t>Loan - ABSA;</t>
  </si>
  <si>
    <t>WASTE MANAGEMENT - Community Services</t>
  </si>
  <si>
    <t>1011/1000/0000</t>
  </si>
  <si>
    <t>1011/1002/0000</t>
  </si>
  <si>
    <t>1011/1003/0000</t>
  </si>
  <si>
    <t>1011/1004/0000</t>
  </si>
  <si>
    <t>1011/1005/0000</t>
  </si>
  <si>
    <t>1011/1006/0000</t>
  </si>
  <si>
    <t>1011/1007/0000</t>
  </si>
  <si>
    <t>1011/1008/0000</t>
  </si>
  <si>
    <t>1011/1010/0000</t>
  </si>
  <si>
    <t>1011/1011/0000</t>
  </si>
  <si>
    <t>1011/1012/0000</t>
  </si>
  <si>
    <t>1011/1050/0000</t>
  </si>
  <si>
    <t>1011/1051/0000</t>
  </si>
  <si>
    <t>1011/1052/0000</t>
  </si>
  <si>
    <t>1011/2000/0000</t>
  </si>
  <si>
    <t>1011/4000/0000</t>
  </si>
  <si>
    <t>1011/5001/0000</t>
  </si>
  <si>
    <t>1011/5051/0000</t>
  </si>
  <si>
    <t>1011/6202/0000</t>
  </si>
  <si>
    <t>1011/6526/0000</t>
  </si>
  <si>
    <t>Tools &amp; Accessories;</t>
  </si>
  <si>
    <t>1011/6530/0000</t>
  </si>
  <si>
    <t>1011/6531/0000</t>
  </si>
  <si>
    <t>1011/6532/0000</t>
  </si>
  <si>
    <t>1011/6533/0000</t>
  </si>
  <si>
    <t>1011/6535/0000</t>
  </si>
  <si>
    <t>1011/6535/0017</t>
  </si>
  <si>
    <t>1011/6535/0018</t>
  </si>
  <si>
    <t>1011/6535/0019</t>
  </si>
  <si>
    <t>1011/6539/0000</t>
  </si>
  <si>
    <t>1011/6541/0000</t>
  </si>
  <si>
    <t>1011/6543/0000</t>
  </si>
  <si>
    <t>1011/6544/0000</t>
  </si>
  <si>
    <t>1011/6546/0000</t>
  </si>
  <si>
    <t>1011/6546/0017</t>
  </si>
  <si>
    <t>1011/6546/0018</t>
  </si>
  <si>
    <t>1011/6546/0019</t>
  </si>
  <si>
    <t>1011/6549/0000</t>
  </si>
  <si>
    <t>1011/6552/0000</t>
  </si>
  <si>
    <t>1011/6552/0017</t>
  </si>
  <si>
    <t>1011/6552/0018</t>
  </si>
  <si>
    <t>1011/6552/0019</t>
  </si>
  <si>
    <t>1011/6554/0000</t>
  </si>
  <si>
    <t>1011/6560/0000</t>
  </si>
  <si>
    <t>1011/6561/0000</t>
  </si>
  <si>
    <t>1011/6802/0000</t>
  </si>
  <si>
    <t>1011/6804/0000</t>
  </si>
  <si>
    <t>1011/6804/0017</t>
  </si>
  <si>
    <t>R/M - Fencing;Zastron Unit</t>
  </si>
  <si>
    <t>1011/6804/0018</t>
  </si>
  <si>
    <t>R/M - Fencing;Smithfield Uni</t>
  </si>
  <si>
    <t>1011/6804/0019</t>
  </si>
  <si>
    <t>R/M - Fencing;Rouxville Unit</t>
  </si>
  <si>
    <t>1011/6808/0000</t>
  </si>
  <si>
    <t>1011/6808/0017</t>
  </si>
  <si>
    <t>1011/6808/0018</t>
  </si>
  <si>
    <t>1011/6808/0019</t>
  </si>
  <si>
    <t>1011/6810/0000</t>
  </si>
  <si>
    <t>R/M - Dumping Site;</t>
  </si>
  <si>
    <t>1011/6815/0000</t>
  </si>
  <si>
    <t>1011/6815/0017</t>
  </si>
  <si>
    <t>1011/6815/0018</t>
  </si>
  <si>
    <t>1011/6815/0019</t>
  </si>
  <si>
    <t>1011/7500/0000</t>
  </si>
  <si>
    <t>1011/7501/0000</t>
  </si>
  <si>
    <t>1011/7502/0000</t>
  </si>
  <si>
    <t>1011/8051/0000</t>
  </si>
  <si>
    <t>Refuse Removal Levies;</t>
  </si>
  <si>
    <t>1011/8401/0000</t>
  </si>
  <si>
    <t>ROADS TRANSPORT - Technical</t>
  </si>
  <si>
    <t>1101/1000/0000</t>
  </si>
  <si>
    <t>1101/1002/0000</t>
  </si>
  <si>
    <t>1101/1003/0000</t>
  </si>
  <si>
    <t>1101/1004/0000</t>
  </si>
  <si>
    <t>1101/1005/0000</t>
  </si>
  <si>
    <t>1101/1006/0000</t>
  </si>
  <si>
    <t>1101/1007/0000</t>
  </si>
  <si>
    <t>1101/1008/0000</t>
  </si>
  <si>
    <t>1101/1009/0000</t>
  </si>
  <si>
    <t>1101/1010/0000</t>
  </si>
  <si>
    <t>1101/1011/0000</t>
  </si>
  <si>
    <t>1101/1012/0000</t>
  </si>
  <si>
    <t>1101/1050/0000</t>
  </si>
  <si>
    <t>1101/1051/0000</t>
  </si>
  <si>
    <t>1101/1052/0000</t>
  </si>
  <si>
    <t>1101/4000/0000</t>
  </si>
  <si>
    <t>1101/5000/0000</t>
  </si>
  <si>
    <t>Finance Lease;</t>
  </si>
  <si>
    <t>1101/5001/0000</t>
  </si>
  <si>
    <t>1101/6210/0000</t>
  </si>
  <si>
    <t>1101/6211/0000</t>
  </si>
  <si>
    <t>EPWP Projects;</t>
  </si>
  <si>
    <t>1101/6216/0000</t>
  </si>
  <si>
    <t>Xhrariep District Grant Proj</t>
  </si>
  <si>
    <t>1101/6511/0000</t>
  </si>
  <si>
    <t>1101/6514/0000</t>
  </si>
  <si>
    <t>1101/6523/0000</t>
  </si>
  <si>
    <t>1101/6526/0000</t>
  </si>
  <si>
    <t>1101/6527/0000</t>
  </si>
  <si>
    <t>1101/6530/0000</t>
  </si>
  <si>
    <t>1101/6532/0000</t>
  </si>
  <si>
    <t>1101/6533/0000</t>
  </si>
  <si>
    <t>1101/6535/0000</t>
  </si>
  <si>
    <t>1101/6535/0017</t>
  </si>
  <si>
    <t>1101/6535/0018</t>
  </si>
  <si>
    <t>1101/6535/0019</t>
  </si>
  <si>
    <t>1101/6539/0000</t>
  </si>
  <si>
    <t>1101/6541/0000</t>
  </si>
  <si>
    <t>1101/6542/0000</t>
  </si>
  <si>
    <t>1101/6544/0000</t>
  </si>
  <si>
    <t>1101/6546/0000</t>
  </si>
  <si>
    <t>1101/6546/0017</t>
  </si>
  <si>
    <t>1101/6546/0018</t>
  </si>
  <si>
    <t>1101/6546/0019</t>
  </si>
  <si>
    <t>1101/6549/0000</t>
  </si>
  <si>
    <t>1101/6552/0000</t>
  </si>
  <si>
    <t>1101/6552/0017</t>
  </si>
  <si>
    <t>1101/6552/0018</t>
  </si>
  <si>
    <t>1101/6552/0019</t>
  </si>
  <si>
    <t>1101/6554/0000</t>
  </si>
  <si>
    <t>1101/6560/0000</t>
  </si>
  <si>
    <t>1101/6561/0000</t>
  </si>
  <si>
    <t>1101/6801/0000</t>
  </si>
  <si>
    <t>1101/6802/0000</t>
  </si>
  <si>
    <t>1101/6802/0017</t>
  </si>
  <si>
    <t>1101/6802/0018</t>
  </si>
  <si>
    <t>1101/6802/0019</t>
  </si>
  <si>
    <t>1101/6807/0000</t>
  </si>
  <si>
    <t>R/M - Roads &amp; Streets;</t>
  </si>
  <si>
    <t>1101/6807/0017</t>
  </si>
  <si>
    <t>R/M - Roads &amp; Streets;Zastro</t>
  </si>
  <si>
    <t>1101/6807/0018</t>
  </si>
  <si>
    <t>R/M - Roads &amp; Streets;Smithf</t>
  </si>
  <si>
    <t>1101/6807/0019</t>
  </si>
  <si>
    <t>R/M - Roads &amp; Streets;Rouxvi</t>
  </si>
  <si>
    <t>1101/6808/0000</t>
  </si>
  <si>
    <t>1101/6808/0017</t>
  </si>
  <si>
    <t>1101/6808/0018</t>
  </si>
  <si>
    <t>1101/6808/0019</t>
  </si>
  <si>
    <t>1101/6815/0000</t>
  </si>
  <si>
    <t>1101/7501/0000</t>
  </si>
  <si>
    <t>1101/7502/0000</t>
  </si>
  <si>
    <t>1101/8104/0000</t>
  </si>
  <si>
    <t>Rent - Plant &amp; Equipment;</t>
  </si>
  <si>
    <t>1101/8401/0000</t>
  </si>
  <si>
    <t>1101/8450/0000</t>
  </si>
  <si>
    <t>1101/8453/0000</t>
  </si>
  <si>
    <t>NT Grant - EPWP;</t>
  </si>
  <si>
    <t>1101/8456/0000</t>
  </si>
  <si>
    <t>Xhariep District Mun Grant;</t>
  </si>
  <si>
    <t>1101/8509/0000</t>
  </si>
  <si>
    <t>Gravel Sales;</t>
  </si>
  <si>
    <t>WATER DISTRIBUTION - Technical</t>
  </si>
  <si>
    <t>1201/1000/0000</t>
  </si>
  <si>
    <t>1201/1002/0000</t>
  </si>
  <si>
    <t>1201/1003/0000</t>
  </si>
  <si>
    <t>1201/1004/0000</t>
  </si>
  <si>
    <t>1201/1005/0000</t>
  </si>
  <si>
    <t>1201/1006/0000</t>
  </si>
  <si>
    <t>1201/1007/0000</t>
  </si>
  <si>
    <t>1201/1008/0000</t>
  </si>
  <si>
    <t>1201/1010/0000</t>
  </si>
  <si>
    <t>1201/1011/0000</t>
  </si>
  <si>
    <t>1201/1012/0000</t>
  </si>
  <si>
    <t>1201/1050/0000</t>
  </si>
  <si>
    <t>1201/1051/0000</t>
  </si>
  <si>
    <t>1201/1052/0000</t>
  </si>
  <si>
    <t>1201/2000/0000</t>
  </si>
  <si>
    <t>1201/4000/0000</t>
  </si>
  <si>
    <t>1201/5001/0000</t>
  </si>
  <si>
    <t>1201/5051/0000</t>
  </si>
  <si>
    <t>1201/6001/0000</t>
  </si>
  <si>
    <t>Bulk Water Purchases;</t>
  </si>
  <si>
    <t>1201/6201/0000</t>
  </si>
  <si>
    <t>Free Basic Services;</t>
  </si>
  <si>
    <t>1201/6210/0000</t>
  </si>
  <si>
    <t>1201/6215/0000</t>
  </si>
  <si>
    <t>1201/6217/0000</t>
  </si>
  <si>
    <t>PMU Projects;</t>
  </si>
  <si>
    <t>1201/6218/0000</t>
  </si>
  <si>
    <t>MWIG Projects;</t>
  </si>
  <si>
    <t>1201/6514/0000</t>
  </si>
  <si>
    <t>1201/6525/0000</t>
  </si>
  <si>
    <t>1201/6526/0000</t>
  </si>
  <si>
    <t>1201/6527/0000</t>
  </si>
  <si>
    <t>1201/6531/0000</t>
  </si>
  <si>
    <t>1201/6532/0000</t>
  </si>
  <si>
    <t>1201/6535/0000</t>
  </si>
  <si>
    <t>1201/6535/0017</t>
  </si>
  <si>
    <t>1201/6535/0018</t>
  </si>
  <si>
    <t>1201/6536/0019</t>
  </si>
  <si>
    <t>Material &amp; Stores;Rouxville</t>
  </si>
  <si>
    <t>1201/6538/0000</t>
  </si>
  <si>
    <t>1201/6539/0000</t>
  </si>
  <si>
    <t>1201/6540/0000</t>
  </si>
  <si>
    <t>Water Chemicals;</t>
  </si>
  <si>
    <t>1201/6541/0000</t>
  </si>
  <si>
    <t>1201/6543/0000</t>
  </si>
  <si>
    <t>1201/6544/0000</t>
  </si>
  <si>
    <t>1201/6546/0000</t>
  </si>
  <si>
    <t>1201/6546/0017</t>
  </si>
  <si>
    <t>1201/6546/0018</t>
  </si>
  <si>
    <t>1201/6546/0019</t>
  </si>
  <si>
    <t>1201/6549/0000</t>
  </si>
  <si>
    <t>1201/6551/0000</t>
  </si>
  <si>
    <t>Transport Costs;</t>
  </si>
  <si>
    <t>1201/6552/0000</t>
  </si>
  <si>
    <t>1201/6552/0017</t>
  </si>
  <si>
    <t>1201/6552/0018</t>
  </si>
  <si>
    <t>1201/6552/0019</t>
  </si>
  <si>
    <t>1201/6554/0000</t>
  </si>
  <si>
    <t>1201/6558/0000</t>
  </si>
  <si>
    <t>1201/6559/0000</t>
  </si>
  <si>
    <t>1201/6560/0000</t>
  </si>
  <si>
    <t>1201/6565/0000</t>
  </si>
  <si>
    <t>1201/6801/0000</t>
  </si>
  <si>
    <t>1201/6801/0017</t>
  </si>
  <si>
    <t>R/M - Buildings;Zastron Unit</t>
  </si>
  <si>
    <t>1201/6801/0018</t>
  </si>
  <si>
    <t>R/M - Buildings;Smithfield U</t>
  </si>
  <si>
    <t>1201/6801/0019</t>
  </si>
  <si>
    <t>R/M - Buildings;Rouxville Un</t>
  </si>
  <si>
    <t>1201/6802/0000</t>
  </si>
  <si>
    <t>1201/6806/0000</t>
  </si>
  <si>
    <t>R/M - Stormwater;</t>
  </si>
  <si>
    <t>1201/6808/0000</t>
  </si>
  <si>
    <t>1201/6808/0017</t>
  </si>
  <si>
    <t>1201/6808/0018</t>
  </si>
  <si>
    <t>1201/6808/0019</t>
  </si>
  <si>
    <t>1201/6809/0000</t>
  </si>
  <si>
    <t>R/M - Water Reticulation;</t>
  </si>
  <si>
    <t>1201/6815/0000</t>
  </si>
  <si>
    <t>1201/6815/0017</t>
  </si>
  <si>
    <t>1201/6815/0018</t>
  </si>
  <si>
    <t>1201/6815/0019</t>
  </si>
  <si>
    <t>1201/7500/0000</t>
  </si>
  <si>
    <t>1201/7501/0000</t>
  </si>
  <si>
    <t>1201/7502/0000</t>
  </si>
  <si>
    <t>1201/7503/0000</t>
  </si>
  <si>
    <t>Transfer - Gov Grant Reserve</t>
  </si>
  <si>
    <t>1201/8052/0000</t>
  </si>
  <si>
    <t>Water Levies;</t>
  </si>
  <si>
    <t>1201/8401/0000</t>
  </si>
  <si>
    <t>1201/8450/0000</t>
  </si>
  <si>
    <t>1201/8455/0000</t>
  </si>
  <si>
    <t>1201/8458/0000</t>
  </si>
  <si>
    <t>NT Grant - MWIG;</t>
  </si>
  <si>
    <t>1201/8505/0000</t>
  </si>
  <si>
    <t>1201/8508/0000</t>
  </si>
  <si>
    <t>1201/8513/0000</t>
  </si>
  <si>
    <t>Drum Sales;</t>
  </si>
  <si>
    <t>1201/8516/0000</t>
  </si>
  <si>
    <t>Free Basic Water;</t>
  </si>
  <si>
    <t>ELECTRICITY DISTRIBUTION - Technical</t>
  </si>
  <si>
    <t>1301/1000/0000</t>
  </si>
  <si>
    <t>1301/1002/0000</t>
  </si>
  <si>
    <t>1301/1003/0000</t>
  </si>
  <si>
    <t>1301/1006/0000</t>
  </si>
  <si>
    <t>1301/1010/0000</t>
  </si>
  <si>
    <t>1301/1011/0000</t>
  </si>
  <si>
    <t>1301/1012/0000</t>
  </si>
  <si>
    <t>1301/1050/0000</t>
  </si>
  <si>
    <t>1301/1051/0000</t>
  </si>
  <si>
    <t>1301/1052/0000</t>
  </si>
  <si>
    <t>1301/4000/0000</t>
  </si>
  <si>
    <t>1301/5003/0000</t>
  </si>
  <si>
    <t>Interest - HP;</t>
  </si>
  <si>
    <t>1301/5051/0000</t>
  </si>
  <si>
    <t>1301/6000/0000</t>
  </si>
  <si>
    <t>Bulk Electricity Purchases;</t>
  </si>
  <si>
    <t>1301/6201/0000</t>
  </si>
  <si>
    <t>1301/6210/0000</t>
  </si>
  <si>
    <t>1301/6212/0000</t>
  </si>
  <si>
    <t>INEPG Projects;</t>
  </si>
  <si>
    <t>1301/6514/0000</t>
  </si>
  <si>
    <t>1301/6515/0000</t>
  </si>
  <si>
    <t>1301/6532/0000</t>
  </si>
  <si>
    <t>1301/6535/0000</t>
  </si>
  <si>
    <t>1301/6535/0017</t>
  </si>
  <si>
    <t>1301/6535/0018</t>
  </si>
  <si>
    <t>1301/6535/0019</t>
  </si>
  <si>
    <t>1301/6541/0000</t>
  </si>
  <si>
    <t>1301/6546/0000</t>
  </si>
  <si>
    <t>1301/6549/0000</t>
  </si>
  <si>
    <t>1301/6552/0000</t>
  </si>
  <si>
    <t>1301/6554/0000</t>
  </si>
  <si>
    <t>1301/6557/0000</t>
  </si>
  <si>
    <t>Commision Vendors;</t>
  </si>
  <si>
    <t>1301/6814/0000</t>
  </si>
  <si>
    <t>R/M - Street Lights;</t>
  </si>
  <si>
    <t>1301/6815/0000</t>
  </si>
  <si>
    <t>1301/6816/0000</t>
  </si>
  <si>
    <t>R/M - Network;</t>
  </si>
  <si>
    <t>1301/6817/0000</t>
  </si>
  <si>
    <t>R/M - Meters;</t>
  </si>
  <si>
    <t>1301/8053/0000</t>
  </si>
  <si>
    <t>Electricity Sales;</t>
  </si>
  <si>
    <t>1301/8054/0000</t>
  </si>
  <si>
    <t>Electricity Sales Pre-paid;</t>
  </si>
  <si>
    <t>1301/8401/0000</t>
  </si>
  <si>
    <t>1301/8450/0000</t>
  </si>
  <si>
    <t>1301/8454/0000</t>
  </si>
  <si>
    <t>NT Grant - INEPG;</t>
  </si>
  <si>
    <t>1301/8502/0000</t>
  </si>
  <si>
    <t>Re-Connection Fees;</t>
  </si>
  <si>
    <t>1301/8508/0000</t>
  </si>
  <si>
    <t>1301/8515/0000</t>
  </si>
  <si>
    <t>Free Basic Electricity;</t>
  </si>
  <si>
    <t>Total Surplus/Deficit</t>
  </si>
  <si>
    <t>ANNEXURE C</t>
  </si>
  <si>
    <t>Table B3 - Financial performance - by municipal vote</t>
  </si>
  <si>
    <t>Original budget</t>
  </si>
  <si>
    <t>Full financial year adjustment</t>
  </si>
  <si>
    <t>Remaining Budget</t>
  </si>
  <si>
    <t>0301/6574/0000</t>
  </si>
  <si>
    <t>Project - SPLUMA;</t>
  </si>
  <si>
    <t>1201/6576/0000</t>
  </si>
  <si>
    <t>Dam Safety;</t>
  </si>
  <si>
    <t>0801/6575/0016</t>
  </si>
  <si>
    <t>Sports;Sport Ground</t>
  </si>
  <si>
    <t>0202/6573/0000</t>
  </si>
  <si>
    <t>Wellness;</t>
  </si>
  <si>
    <t>0201/6577/0008</t>
  </si>
  <si>
    <t>Insurance Claims;Finance</t>
  </si>
  <si>
    <t>0501/1006/0000</t>
  </si>
  <si>
    <t>0507/1005/0011</t>
  </si>
  <si>
    <t>Housing Subsidy ;Community S</t>
  </si>
  <si>
    <t>0601/1005/0000</t>
  </si>
  <si>
    <t>1001/1005/0000</t>
  </si>
  <si>
    <t>1201/1009/0000</t>
  </si>
  <si>
    <t>1301/1009/0000</t>
  </si>
  <si>
    <t>Adjusted budget May 2016</t>
  </si>
  <si>
    <t>9 months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</si>
</sst>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2" borderId="0" xfId="0" applyFill="1"/>
    <xf numFmtId="0" fontId="0" fillId="0" borderId="0" xfId="0" applyFill="1"/>
    <xf numFmtId="43" fontId="0" fillId="0" borderId="0" xfId="1" applyFont="1" applyFill="1"/>
    <xf numFmtId="43" fontId="3" fillId="0" borderId="0" xfId="1" applyFont="1" applyFill="1"/>
    <xf numFmtId="0" fontId="0" fillId="3" borderId="0" xfId="0" applyFill="1"/>
    <xf numFmtId="43" fontId="0" fillId="3" borderId="0" xfId="1" applyFont="1" applyFill="1"/>
    <xf numFmtId="43" fontId="0" fillId="0" borderId="0" xfId="0" applyNumberFormat="1" applyFill="1"/>
    <xf numFmtId="0" fontId="3" fillId="0" borderId="0" xfId="0" applyFont="1" applyFill="1"/>
    <xf numFmtId="43" fontId="3" fillId="0" borderId="0" xfId="0" applyNumberFormat="1" applyFont="1" applyFill="1"/>
    <xf numFmtId="0" fontId="5" fillId="0" borderId="0" xfId="0" applyFont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3" fontId="0" fillId="3" borderId="0" xfId="0" applyNumberFormat="1" applyFill="1"/>
    <xf numFmtId="0" fontId="6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46MLM/Documents/Mohokare%20Local%20Municipality%2015-16/Adjustment%20Budget/Workings/Adjustment%20budget%20workings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46MLM/Documents/Mohokare%20Local%20Municipality%2015-16/Adjustment%20Budget/Adjustment%20budget%20after%20prop%20rate%20change/AB15-16%20workings%20versio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D3" t="str">
            <v>0101/1000/0000</v>
          </cell>
          <cell r="E3" t="str">
            <v>Salaries;</v>
          </cell>
          <cell r="F3">
            <v>1953186.62</v>
          </cell>
          <cell r="G3">
            <v>0</v>
          </cell>
          <cell r="H3">
            <v>831587.83999999997</v>
          </cell>
          <cell r="I3">
            <v>0</v>
          </cell>
          <cell r="J3" t="str">
            <v>|</v>
          </cell>
          <cell r="K3">
            <v>831587.83999999997</v>
          </cell>
          <cell r="L3">
            <v>0</v>
          </cell>
          <cell r="M3">
            <v>831587.83999999997</v>
          </cell>
          <cell r="N3">
            <v>1121598.7800000003</v>
          </cell>
          <cell r="O3">
            <v>0</v>
          </cell>
          <cell r="P3">
            <v>1953186.62</v>
          </cell>
        </row>
        <row r="4">
          <cell r="D4" t="str">
            <v>0101/1001/0000</v>
          </cell>
          <cell r="E4" t="str">
            <v>Performance Bonus;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 t="str">
            <v>|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D5" t="str">
            <v>0101/1002/0000</v>
          </cell>
          <cell r="E5" t="str">
            <v>Annual Bonus;</v>
          </cell>
          <cell r="F5">
            <v>195911.83</v>
          </cell>
          <cell r="G5">
            <v>0</v>
          </cell>
          <cell r="H5">
            <v>81421.58</v>
          </cell>
          <cell r="I5">
            <v>0</v>
          </cell>
          <cell r="J5" t="str">
            <v>|</v>
          </cell>
          <cell r="K5">
            <v>81421.58</v>
          </cell>
          <cell r="L5">
            <v>0</v>
          </cell>
          <cell r="M5">
            <v>81421.58</v>
          </cell>
          <cell r="N5">
            <v>114490.24999999999</v>
          </cell>
          <cell r="O5">
            <v>0</v>
          </cell>
          <cell r="P5">
            <v>195911.83</v>
          </cell>
        </row>
        <row r="6">
          <cell r="D6" t="str">
            <v>0101/1003/0000</v>
          </cell>
          <cell r="E6" t="str">
            <v>Allowance - Telephone;</v>
          </cell>
          <cell r="F6">
            <v>3174</v>
          </cell>
          <cell r="G6">
            <v>0</v>
          </cell>
          <cell r="H6">
            <v>0</v>
          </cell>
          <cell r="I6">
            <v>0</v>
          </cell>
          <cell r="J6" t="str">
            <v>|</v>
          </cell>
          <cell r="K6">
            <v>0</v>
          </cell>
          <cell r="L6">
            <v>0</v>
          </cell>
          <cell r="M6">
            <v>0</v>
          </cell>
          <cell r="N6">
            <v>3174</v>
          </cell>
          <cell r="O6">
            <v>0</v>
          </cell>
          <cell r="P6">
            <v>3174</v>
          </cell>
        </row>
        <row r="7">
          <cell r="D7" t="str">
            <v>0101/1005/0000</v>
          </cell>
          <cell r="E7" t="str">
            <v>Housing Subsidy ;</v>
          </cell>
          <cell r="F7">
            <v>6781.02</v>
          </cell>
          <cell r="G7">
            <v>0</v>
          </cell>
          <cell r="H7">
            <v>14700</v>
          </cell>
          <cell r="I7">
            <v>0</v>
          </cell>
          <cell r="J7" t="str">
            <v>|</v>
          </cell>
          <cell r="K7">
            <v>14700</v>
          </cell>
          <cell r="L7">
            <v>0</v>
          </cell>
          <cell r="M7">
            <v>14700</v>
          </cell>
          <cell r="N7">
            <v>-7918.98</v>
          </cell>
          <cell r="O7">
            <v>0</v>
          </cell>
          <cell r="P7">
            <v>6781.02</v>
          </cell>
        </row>
        <row r="8">
          <cell r="D8" t="str">
            <v>0101/1006/0000</v>
          </cell>
          <cell r="E8" t="str">
            <v>Overtime;</v>
          </cell>
          <cell r="F8">
            <v>26982.55</v>
          </cell>
          <cell r="G8">
            <v>0</v>
          </cell>
          <cell r="H8">
            <v>27613.89</v>
          </cell>
          <cell r="I8">
            <v>0</v>
          </cell>
          <cell r="J8" t="str">
            <v>|</v>
          </cell>
          <cell r="K8">
            <v>27613.89</v>
          </cell>
          <cell r="L8">
            <v>0</v>
          </cell>
          <cell r="M8">
            <v>27613.89</v>
          </cell>
          <cell r="N8">
            <v>-631.34000000000015</v>
          </cell>
          <cell r="O8">
            <v>0</v>
          </cell>
          <cell r="P8">
            <v>26982.55</v>
          </cell>
        </row>
        <row r="9">
          <cell r="D9" t="str">
            <v>0101/1007/0000</v>
          </cell>
          <cell r="E9" t="str">
            <v>Allowance - Other;</v>
          </cell>
          <cell r="F9">
            <v>0</v>
          </cell>
          <cell r="G9">
            <v>0</v>
          </cell>
          <cell r="H9">
            <v>19084.8</v>
          </cell>
          <cell r="I9">
            <v>0</v>
          </cell>
          <cell r="J9" t="str">
            <v>|</v>
          </cell>
          <cell r="K9">
            <v>19084.8</v>
          </cell>
          <cell r="L9">
            <v>0</v>
          </cell>
          <cell r="M9">
            <v>19084.8</v>
          </cell>
          <cell r="N9">
            <v>-19084.8</v>
          </cell>
          <cell r="O9">
            <v>0</v>
          </cell>
          <cell r="P9">
            <v>0</v>
          </cell>
        </row>
        <row r="10">
          <cell r="D10" t="str">
            <v>0101/1009/0000</v>
          </cell>
          <cell r="E10" t="str">
            <v>Allowance - Vehicle;</v>
          </cell>
          <cell r="F10">
            <v>223000</v>
          </cell>
          <cell r="G10">
            <v>0</v>
          </cell>
          <cell r="H10">
            <v>72000</v>
          </cell>
          <cell r="I10">
            <v>0</v>
          </cell>
          <cell r="J10" t="str">
            <v>|</v>
          </cell>
          <cell r="K10">
            <v>72000</v>
          </cell>
          <cell r="L10">
            <v>0</v>
          </cell>
          <cell r="M10">
            <v>72000</v>
          </cell>
          <cell r="N10">
            <v>151000</v>
          </cell>
          <cell r="O10">
            <v>0</v>
          </cell>
          <cell r="P10">
            <v>223000</v>
          </cell>
        </row>
        <row r="11">
          <cell r="D11" t="str">
            <v>0101/1010/0000</v>
          </cell>
          <cell r="E11" t="str">
            <v>Industrial Council Levy;</v>
          </cell>
          <cell r="F11">
            <v>1057.68</v>
          </cell>
          <cell r="G11">
            <v>0</v>
          </cell>
          <cell r="H11">
            <v>478.5</v>
          </cell>
          <cell r="I11">
            <v>0</v>
          </cell>
          <cell r="J11" t="str">
            <v>|</v>
          </cell>
          <cell r="K11">
            <v>478.5</v>
          </cell>
          <cell r="L11">
            <v>0</v>
          </cell>
          <cell r="M11">
            <v>478.5</v>
          </cell>
          <cell r="N11">
            <v>579.18000000000006</v>
          </cell>
          <cell r="O11">
            <v>0</v>
          </cell>
          <cell r="P11">
            <v>1057.68</v>
          </cell>
        </row>
        <row r="12">
          <cell r="D12" t="str">
            <v>0101/1011/0000</v>
          </cell>
          <cell r="E12" t="str">
            <v>Skills Development Levy;</v>
          </cell>
          <cell r="F12">
            <v>25154.39</v>
          </cell>
          <cell r="G12">
            <v>0</v>
          </cell>
          <cell r="H12">
            <v>9570.26</v>
          </cell>
          <cell r="I12">
            <v>0</v>
          </cell>
          <cell r="J12" t="str">
            <v>|</v>
          </cell>
          <cell r="K12">
            <v>9570.26</v>
          </cell>
          <cell r="L12">
            <v>0</v>
          </cell>
          <cell r="M12">
            <v>9570.26</v>
          </cell>
          <cell r="N12">
            <v>15584.13</v>
          </cell>
          <cell r="O12">
            <v>0</v>
          </cell>
          <cell r="P12">
            <v>25154.39</v>
          </cell>
        </row>
        <row r="13">
          <cell r="D13" t="str">
            <v>0101/1012/0000</v>
          </cell>
          <cell r="E13" t="str">
            <v>Compensation Commissioner;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|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D14" t="str">
            <v>0101/1013/0000</v>
          </cell>
          <cell r="E14" t="str">
            <v>Ward Allowances;</v>
          </cell>
          <cell r="F14">
            <v>330000</v>
          </cell>
          <cell r="G14">
            <v>0</v>
          </cell>
          <cell r="H14">
            <v>23000</v>
          </cell>
          <cell r="I14">
            <v>-23000</v>
          </cell>
          <cell r="J14" t="str">
            <v>|</v>
          </cell>
          <cell r="K14">
            <v>0</v>
          </cell>
          <cell r="L14">
            <v>0</v>
          </cell>
          <cell r="M14">
            <v>0</v>
          </cell>
          <cell r="N14">
            <v>330000</v>
          </cell>
          <cell r="O14">
            <v>0</v>
          </cell>
          <cell r="P14">
            <v>330000</v>
          </cell>
        </row>
        <row r="15">
          <cell r="D15" t="str">
            <v>0101/1050/0000</v>
          </cell>
          <cell r="E15" t="str">
            <v>Medical Aid Fund;</v>
          </cell>
          <cell r="F15">
            <v>126083.98</v>
          </cell>
          <cell r="G15">
            <v>0</v>
          </cell>
          <cell r="H15">
            <v>48117.599999999999</v>
          </cell>
          <cell r="I15">
            <v>0</v>
          </cell>
          <cell r="J15" t="str">
            <v>|</v>
          </cell>
          <cell r="K15">
            <v>48117.599999999999</v>
          </cell>
          <cell r="L15">
            <v>0</v>
          </cell>
          <cell r="M15">
            <v>48117.599999999999</v>
          </cell>
          <cell r="N15">
            <v>77966.38</v>
          </cell>
          <cell r="O15">
            <v>0</v>
          </cell>
          <cell r="P15">
            <v>126083.98</v>
          </cell>
        </row>
        <row r="16">
          <cell r="D16" t="str">
            <v>0101/1051/0000</v>
          </cell>
          <cell r="E16" t="str">
            <v>Pension Fund ;</v>
          </cell>
          <cell r="F16">
            <v>226485.09</v>
          </cell>
          <cell r="G16">
            <v>0</v>
          </cell>
          <cell r="H16">
            <v>68265.48</v>
          </cell>
          <cell r="I16">
            <v>0</v>
          </cell>
          <cell r="J16" t="str">
            <v>|</v>
          </cell>
          <cell r="K16">
            <v>68265.48</v>
          </cell>
          <cell r="L16">
            <v>0</v>
          </cell>
          <cell r="M16">
            <v>68265.48</v>
          </cell>
          <cell r="N16">
            <v>158219.60999999999</v>
          </cell>
          <cell r="O16">
            <v>0</v>
          </cell>
          <cell r="P16">
            <v>226485.09</v>
          </cell>
        </row>
        <row r="17">
          <cell r="D17" t="str">
            <v>0101/1052/0000</v>
          </cell>
          <cell r="E17" t="str">
            <v>UIF;</v>
          </cell>
          <cell r="F17">
            <v>18751.95</v>
          </cell>
          <cell r="G17">
            <v>0</v>
          </cell>
          <cell r="H17">
            <v>8226.8700000000008</v>
          </cell>
          <cell r="I17">
            <v>0</v>
          </cell>
          <cell r="J17" t="str">
            <v>|</v>
          </cell>
          <cell r="K17">
            <v>8226.8700000000008</v>
          </cell>
          <cell r="L17">
            <v>0</v>
          </cell>
          <cell r="M17">
            <v>8226.8700000000008</v>
          </cell>
          <cell r="N17">
            <v>10525.08</v>
          </cell>
          <cell r="O17">
            <v>0</v>
          </cell>
          <cell r="P17">
            <v>18751.95</v>
          </cell>
        </row>
        <row r="18">
          <cell r="D18" t="str">
            <v>0101/1092/0000</v>
          </cell>
          <cell r="E18" t="str">
            <v>Councillors - Allowance;</v>
          </cell>
          <cell r="F18">
            <v>2370551.54</v>
          </cell>
          <cell r="G18">
            <v>0</v>
          </cell>
          <cell r="H18">
            <v>1045359.04</v>
          </cell>
          <cell r="I18">
            <v>0</v>
          </cell>
          <cell r="J18" t="str">
            <v>|</v>
          </cell>
          <cell r="K18">
            <v>1045359.04</v>
          </cell>
          <cell r="L18">
            <v>0</v>
          </cell>
          <cell r="M18">
            <v>1045359.04</v>
          </cell>
          <cell r="N18">
            <v>1325192.5</v>
          </cell>
          <cell r="O18">
            <v>0</v>
          </cell>
          <cell r="P18">
            <v>2370551.54</v>
          </cell>
        </row>
        <row r="19">
          <cell r="D19" t="str">
            <v>0101/1093/0000</v>
          </cell>
          <cell r="E19" t="str">
            <v>Councillors - Telephone Allo</v>
          </cell>
          <cell r="F19">
            <v>250500</v>
          </cell>
          <cell r="G19">
            <v>0</v>
          </cell>
          <cell r="H19">
            <v>114774</v>
          </cell>
          <cell r="I19">
            <v>0</v>
          </cell>
          <cell r="J19" t="str">
            <v>|</v>
          </cell>
          <cell r="K19">
            <v>114774</v>
          </cell>
          <cell r="L19">
            <v>0</v>
          </cell>
          <cell r="M19">
            <v>114774</v>
          </cell>
          <cell r="N19">
            <v>135726</v>
          </cell>
          <cell r="O19">
            <v>0</v>
          </cell>
          <cell r="P19">
            <v>250500</v>
          </cell>
        </row>
        <row r="20">
          <cell r="D20" t="str">
            <v>0101/1094/0000</v>
          </cell>
          <cell r="E20" t="str">
            <v>Councillors - Travel Allowan</v>
          </cell>
          <cell r="F20">
            <v>446546.75</v>
          </cell>
          <cell r="G20">
            <v>0</v>
          </cell>
          <cell r="H20">
            <v>203851.38</v>
          </cell>
          <cell r="I20">
            <v>0</v>
          </cell>
          <cell r="J20" t="str">
            <v>|</v>
          </cell>
          <cell r="K20">
            <v>203851.38</v>
          </cell>
          <cell r="L20">
            <v>0</v>
          </cell>
          <cell r="M20">
            <v>203851.38</v>
          </cell>
          <cell r="N20">
            <v>242695.37</v>
          </cell>
          <cell r="O20">
            <v>0</v>
          </cell>
          <cell r="P20">
            <v>446546.75</v>
          </cell>
        </row>
        <row r="21">
          <cell r="D21" t="str">
            <v>0101/1095/0000</v>
          </cell>
          <cell r="E21" t="str">
            <v>Councillors - SDL;</v>
          </cell>
          <cell r="F21">
            <v>30380.36</v>
          </cell>
          <cell r="G21">
            <v>0</v>
          </cell>
          <cell r="H21">
            <v>14483.79</v>
          </cell>
          <cell r="I21">
            <v>0</v>
          </cell>
          <cell r="J21" t="str">
            <v>|</v>
          </cell>
          <cell r="K21">
            <v>14483.79</v>
          </cell>
          <cell r="L21">
            <v>0</v>
          </cell>
          <cell r="M21">
            <v>14483.79</v>
          </cell>
          <cell r="N21">
            <v>15896.57</v>
          </cell>
          <cell r="O21">
            <v>0</v>
          </cell>
          <cell r="P21">
            <v>30380.36</v>
          </cell>
        </row>
        <row r="22">
          <cell r="D22" t="str">
            <v>0101/1096/0000</v>
          </cell>
          <cell r="E22" t="str">
            <v>Councillors - Medical Aid;</v>
          </cell>
          <cell r="F22">
            <v>156564.81</v>
          </cell>
          <cell r="G22">
            <v>0</v>
          </cell>
          <cell r="H22">
            <v>64791.199999999997</v>
          </cell>
          <cell r="I22">
            <v>0</v>
          </cell>
          <cell r="J22" t="str">
            <v>|</v>
          </cell>
          <cell r="K22">
            <v>64791.199999999997</v>
          </cell>
          <cell r="L22">
            <v>0</v>
          </cell>
          <cell r="M22">
            <v>64791.199999999997</v>
          </cell>
          <cell r="N22">
            <v>91773.61</v>
          </cell>
          <cell r="O22">
            <v>0</v>
          </cell>
          <cell r="P22">
            <v>156564.81</v>
          </cell>
        </row>
        <row r="23">
          <cell r="D23" t="str">
            <v>0101/1097/0000</v>
          </cell>
          <cell r="E23" t="str">
            <v>Councillors - Pension Fund;</v>
          </cell>
          <cell r="F23">
            <v>194411.18</v>
          </cell>
          <cell r="G23">
            <v>0</v>
          </cell>
          <cell r="H23">
            <v>98929.74</v>
          </cell>
          <cell r="I23">
            <v>0</v>
          </cell>
          <cell r="J23" t="str">
            <v>|</v>
          </cell>
          <cell r="K23">
            <v>98929.74</v>
          </cell>
          <cell r="L23">
            <v>0</v>
          </cell>
          <cell r="M23">
            <v>98929.74</v>
          </cell>
          <cell r="N23">
            <v>95481.439999999988</v>
          </cell>
          <cell r="O23">
            <v>0</v>
          </cell>
          <cell r="P23">
            <v>194411.18</v>
          </cell>
        </row>
        <row r="24">
          <cell r="D24" t="str">
            <v>0101/1098/0000</v>
          </cell>
          <cell r="E24" t="str">
            <v>Councillors - Housing Allowa</v>
          </cell>
          <cell r="F24">
            <v>159879.71</v>
          </cell>
          <cell r="G24">
            <v>0</v>
          </cell>
          <cell r="H24">
            <v>75557.52</v>
          </cell>
          <cell r="I24">
            <v>0</v>
          </cell>
          <cell r="J24" t="str">
            <v>|</v>
          </cell>
          <cell r="K24">
            <v>75557.52</v>
          </cell>
          <cell r="L24">
            <v>0</v>
          </cell>
          <cell r="M24">
            <v>75557.52</v>
          </cell>
          <cell r="N24">
            <v>84322.189999999988</v>
          </cell>
          <cell r="O24">
            <v>0</v>
          </cell>
          <cell r="P24">
            <v>159879.71</v>
          </cell>
        </row>
        <row r="25">
          <cell r="D25" t="str">
            <v>0101/6110/0000</v>
          </cell>
          <cell r="E25" t="str">
            <v>Rental-Other;</v>
          </cell>
          <cell r="F25">
            <v>1376741.76</v>
          </cell>
          <cell r="G25">
            <v>0</v>
          </cell>
          <cell r="H25">
            <v>32300.29</v>
          </cell>
          <cell r="I25">
            <v>0</v>
          </cell>
          <cell r="J25" t="str">
            <v>|</v>
          </cell>
          <cell r="K25">
            <v>32300.29</v>
          </cell>
          <cell r="L25">
            <v>0</v>
          </cell>
          <cell r="M25">
            <v>32300.29</v>
          </cell>
          <cell r="N25">
            <v>1344441.47</v>
          </cell>
          <cell r="O25">
            <v>0</v>
          </cell>
          <cell r="P25">
            <v>1376741.76</v>
          </cell>
        </row>
        <row r="26">
          <cell r="D26" t="str">
            <v>0101/6200/0000</v>
          </cell>
          <cell r="E26" t="str">
            <v>Donations &amp; Grants;</v>
          </cell>
          <cell r="F26">
            <v>0</v>
          </cell>
          <cell r="G26">
            <v>0</v>
          </cell>
          <cell r="H26">
            <v>0</v>
          </cell>
          <cell r="I26">
            <v>-2000</v>
          </cell>
          <cell r="J26" t="str">
            <v>|</v>
          </cell>
          <cell r="K26">
            <v>0</v>
          </cell>
          <cell r="L26">
            <v>-2000</v>
          </cell>
          <cell r="M26">
            <v>-2000</v>
          </cell>
          <cell r="N26">
            <v>2000</v>
          </cell>
          <cell r="O26">
            <v>0</v>
          </cell>
          <cell r="P26">
            <v>0</v>
          </cell>
        </row>
        <row r="27">
          <cell r="D27" t="str">
            <v>0101/6508/0000</v>
          </cell>
          <cell r="E27" t="str">
            <v>Project -  Ward Committee Es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|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D28" t="str">
            <v>0101/6514/0000</v>
          </cell>
          <cell r="E28" t="str">
            <v>Printing &amp; Stationary;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|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D29" t="str">
            <v>0101/6516/0000</v>
          </cell>
          <cell r="E29" t="str">
            <v>Disaster Fund;</v>
          </cell>
          <cell r="F29">
            <v>99990</v>
          </cell>
          <cell r="G29">
            <v>0</v>
          </cell>
          <cell r="H29">
            <v>0</v>
          </cell>
          <cell r="I29">
            <v>0</v>
          </cell>
          <cell r="J29" t="str">
            <v>|</v>
          </cell>
          <cell r="K29">
            <v>0</v>
          </cell>
          <cell r="L29">
            <v>0</v>
          </cell>
          <cell r="M29">
            <v>0</v>
          </cell>
          <cell r="N29">
            <v>99990</v>
          </cell>
          <cell r="O29">
            <v>0</v>
          </cell>
          <cell r="P29">
            <v>99990</v>
          </cell>
        </row>
        <row r="30">
          <cell r="D30" t="str">
            <v>0101/6519/0000</v>
          </cell>
          <cell r="E30" t="str">
            <v>Special Programs Unit;</v>
          </cell>
          <cell r="F30">
            <v>252150</v>
          </cell>
          <cell r="G30">
            <v>0</v>
          </cell>
          <cell r="H30">
            <v>54855.56</v>
          </cell>
          <cell r="I30">
            <v>0</v>
          </cell>
          <cell r="J30" t="str">
            <v>|</v>
          </cell>
          <cell r="K30">
            <v>54855.56</v>
          </cell>
          <cell r="L30">
            <v>0</v>
          </cell>
          <cell r="M30">
            <v>54855.56</v>
          </cell>
          <cell r="N30">
            <v>197294.44</v>
          </cell>
          <cell r="O30">
            <v>0</v>
          </cell>
          <cell r="P30">
            <v>252150</v>
          </cell>
        </row>
        <row r="31">
          <cell r="D31" t="str">
            <v>0101/6520/0000</v>
          </cell>
          <cell r="E31" t="str">
            <v>Mayor Entertainment;</v>
          </cell>
          <cell r="F31">
            <v>0</v>
          </cell>
          <cell r="G31">
            <v>0</v>
          </cell>
          <cell r="H31">
            <v>3276.2</v>
          </cell>
          <cell r="I31">
            <v>0</v>
          </cell>
          <cell r="J31" t="str">
            <v>|</v>
          </cell>
          <cell r="K31">
            <v>3276.2</v>
          </cell>
          <cell r="L31">
            <v>0</v>
          </cell>
          <cell r="M31">
            <v>3276.2</v>
          </cell>
          <cell r="N31">
            <v>-3276.2</v>
          </cell>
          <cell r="O31">
            <v>15000</v>
          </cell>
          <cell r="P31">
            <v>15000</v>
          </cell>
        </row>
        <row r="32">
          <cell r="D32" t="str">
            <v>0101/6521/0000</v>
          </cell>
          <cell r="E32" t="str">
            <v>Pauper Burials;</v>
          </cell>
          <cell r="F32">
            <v>25000</v>
          </cell>
          <cell r="G32">
            <v>0</v>
          </cell>
          <cell r="H32">
            <v>0</v>
          </cell>
          <cell r="I32">
            <v>0</v>
          </cell>
          <cell r="J32" t="str">
            <v>|</v>
          </cell>
          <cell r="K32">
            <v>0</v>
          </cell>
          <cell r="L32">
            <v>0</v>
          </cell>
          <cell r="M32">
            <v>0</v>
          </cell>
          <cell r="N32">
            <v>25000</v>
          </cell>
          <cell r="O32">
            <v>-25000</v>
          </cell>
          <cell r="P32">
            <v>0</v>
          </cell>
        </row>
        <row r="33">
          <cell r="D33" t="str">
            <v>0101/6524/0000</v>
          </cell>
          <cell r="E33" t="str">
            <v>Ward Committees;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|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 t="str">
            <v>0101/6525/0000</v>
          </cell>
          <cell r="E34" t="str">
            <v>Postage;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 t="str">
            <v>|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0101/6532/0000</v>
          </cell>
          <cell r="E35" t="str">
            <v>Vehicle License;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|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0101/6533/0000</v>
          </cell>
          <cell r="E36" t="str">
            <v>License &amp; Internet Fees;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|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D37" t="str">
            <v>0101/6534/0000</v>
          </cell>
          <cell r="E37" t="str">
            <v>Membership Fees;</v>
          </cell>
          <cell r="F37">
            <v>597000</v>
          </cell>
          <cell r="G37">
            <v>0</v>
          </cell>
          <cell r="H37">
            <v>7630.39</v>
          </cell>
          <cell r="I37">
            <v>0</v>
          </cell>
          <cell r="J37" t="str">
            <v>|</v>
          </cell>
          <cell r="K37">
            <v>7630.39</v>
          </cell>
          <cell r="L37">
            <v>0</v>
          </cell>
          <cell r="M37">
            <v>7630.39</v>
          </cell>
          <cell r="N37">
            <v>589369.61</v>
          </cell>
          <cell r="O37">
            <v>0</v>
          </cell>
          <cell r="P37">
            <v>597000</v>
          </cell>
        </row>
        <row r="38">
          <cell r="D38" t="str">
            <v>0101/6535/0000</v>
          </cell>
          <cell r="E38" t="str">
            <v>Inventory (tools,equip,etc.)</v>
          </cell>
          <cell r="F38">
            <v>0</v>
          </cell>
          <cell r="G38">
            <v>0</v>
          </cell>
          <cell r="H38">
            <v>195</v>
          </cell>
          <cell r="I38">
            <v>0</v>
          </cell>
          <cell r="J38" t="str">
            <v>|</v>
          </cell>
          <cell r="K38">
            <v>195</v>
          </cell>
          <cell r="L38">
            <v>0</v>
          </cell>
          <cell r="M38">
            <v>195</v>
          </cell>
          <cell r="N38">
            <v>-195</v>
          </cell>
          <cell r="O38">
            <v>500</v>
          </cell>
          <cell r="P38">
            <v>500</v>
          </cell>
        </row>
        <row r="39">
          <cell r="D39" t="str">
            <v>0101/6538/0000</v>
          </cell>
          <cell r="E39" t="str">
            <v>Entertainment;</v>
          </cell>
          <cell r="F39">
            <v>0</v>
          </cell>
          <cell r="G39">
            <v>0</v>
          </cell>
          <cell r="H39">
            <v>273.08</v>
          </cell>
          <cell r="I39">
            <v>0</v>
          </cell>
          <cell r="J39" t="str">
            <v>|</v>
          </cell>
          <cell r="K39">
            <v>273.08</v>
          </cell>
          <cell r="L39">
            <v>0</v>
          </cell>
          <cell r="M39">
            <v>273.08</v>
          </cell>
          <cell r="N39">
            <v>-273.08</v>
          </cell>
          <cell r="O39">
            <v>1000</v>
          </cell>
          <cell r="P39">
            <v>1000</v>
          </cell>
        </row>
        <row r="40">
          <cell r="D40" t="str">
            <v>0101/6539/0000</v>
          </cell>
          <cell r="E40" t="str">
            <v>Training;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|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D41" t="str">
            <v>0101/6541/0000</v>
          </cell>
          <cell r="E41" t="str">
            <v>Subsistence &amp; Traveling;</v>
          </cell>
          <cell r="F41">
            <v>440000</v>
          </cell>
          <cell r="G41">
            <v>0</v>
          </cell>
          <cell r="H41">
            <v>199516.06</v>
          </cell>
          <cell r="I41">
            <v>-1198</v>
          </cell>
          <cell r="J41" t="str">
            <v>|</v>
          </cell>
          <cell r="K41">
            <v>198318.06</v>
          </cell>
          <cell r="L41">
            <v>0</v>
          </cell>
          <cell r="M41">
            <v>198318.06</v>
          </cell>
          <cell r="N41">
            <v>241681.94</v>
          </cell>
          <cell r="O41">
            <v>0</v>
          </cell>
          <cell r="P41">
            <v>440000</v>
          </cell>
        </row>
        <row r="42">
          <cell r="D42" t="str">
            <v>0101/6544/0000</v>
          </cell>
          <cell r="E42" t="str">
            <v>Telephone Charges;</v>
          </cell>
          <cell r="F42">
            <v>91065.96</v>
          </cell>
          <cell r="G42">
            <v>0</v>
          </cell>
          <cell r="H42">
            <v>123818.85</v>
          </cell>
          <cell r="I42">
            <v>-20405.82</v>
          </cell>
          <cell r="J42" t="str">
            <v>|</v>
          </cell>
          <cell r="K42">
            <v>103413.03</v>
          </cell>
          <cell r="L42">
            <v>0</v>
          </cell>
          <cell r="M42">
            <v>103413.03</v>
          </cell>
          <cell r="N42">
            <v>-12347.069999999992</v>
          </cell>
          <cell r="O42">
            <v>118934.04</v>
          </cell>
          <cell r="P42">
            <v>210000</v>
          </cell>
        </row>
        <row r="43">
          <cell r="D43" t="str">
            <v>0101/6547/0000</v>
          </cell>
          <cell r="E43" t="str">
            <v>Election Costs;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|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D44" t="str">
            <v>0101/6549/0000</v>
          </cell>
          <cell r="E44" t="str">
            <v>Insurance - External;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 t="str">
            <v>|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 t="str">
            <v>0101/6550/0000</v>
          </cell>
          <cell r="E45" t="str">
            <v>Refreshments;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|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 t="str">
            <v>0101/6552/0000</v>
          </cell>
          <cell r="E46" t="str">
            <v>Fuel &amp; Oil - Vehicles;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 t="str">
            <v>|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 t="str">
            <v>0101/6554/0000</v>
          </cell>
          <cell r="E47" t="str">
            <v>Consumables;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|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0101/6803/0000</v>
          </cell>
          <cell r="E48" t="str">
            <v>R/M - Furniture &amp; Equipment;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|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0101/6808/0000</v>
          </cell>
          <cell r="E49" t="str">
            <v>R/M - Vehicles &amp; Equipment;</v>
          </cell>
          <cell r="F49">
            <v>0</v>
          </cell>
          <cell r="G49">
            <v>0</v>
          </cell>
          <cell r="H49">
            <v>360</v>
          </cell>
          <cell r="I49">
            <v>0</v>
          </cell>
          <cell r="J49" t="str">
            <v>|</v>
          </cell>
          <cell r="K49">
            <v>360</v>
          </cell>
          <cell r="L49">
            <v>0</v>
          </cell>
          <cell r="M49">
            <v>360</v>
          </cell>
          <cell r="N49">
            <v>-360</v>
          </cell>
          <cell r="O49">
            <v>2500</v>
          </cell>
          <cell r="P49">
            <v>2500</v>
          </cell>
        </row>
        <row r="50">
          <cell r="D50" t="str">
            <v>0101/7501/0000</v>
          </cell>
          <cell r="E50" t="str">
            <v>Contr - Leave Reserve;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 t="str">
            <v>|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0101/7502/0000</v>
          </cell>
          <cell r="E51" t="str">
            <v>Contr Fund - Pro-rata Bonus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|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0101/8401/0000</v>
          </cell>
          <cell r="E52" t="str">
            <v>NT Grant - Equitable Share;</v>
          </cell>
          <cell r="F52">
            <v>-3537767.85</v>
          </cell>
          <cell r="G52">
            <v>0</v>
          </cell>
          <cell r="H52">
            <v>0</v>
          </cell>
          <cell r="I52">
            <v>-666360</v>
          </cell>
          <cell r="J52" t="str">
            <v>|</v>
          </cell>
          <cell r="K52">
            <v>0</v>
          </cell>
          <cell r="L52">
            <v>-666360</v>
          </cell>
          <cell r="M52">
            <v>-666360</v>
          </cell>
          <cell r="N52">
            <v>-2871407.85</v>
          </cell>
          <cell r="O52">
            <v>0</v>
          </cell>
          <cell r="P52">
            <v>-3537767.85</v>
          </cell>
        </row>
        <row r="53">
          <cell r="D53" t="str">
            <v>0101/8403/0000</v>
          </cell>
          <cell r="E53" t="str">
            <v>NT Grant - Sal Councillors;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|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 t="str">
            <v>0101/8508/0000</v>
          </cell>
          <cell r="E54" t="str">
            <v>Sundry Income;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 t="str">
            <v>|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 t="str">
            <v>Main account subtotal</v>
          </cell>
          <cell r="F55"/>
          <cell r="G55"/>
          <cell r="H55"/>
          <cell r="I55"/>
          <cell r="J55" t="str">
            <v>|</v>
          </cell>
          <cell r="K55">
            <v>3199435.1</v>
          </cell>
          <cell r="L55">
            <v>-668360</v>
          </cell>
          <cell r="M55">
            <v>0</v>
          </cell>
          <cell r="N55"/>
          <cell r="O55"/>
          <cell r="P55"/>
        </row>
        <row r="56">
          <cell r="D56">
            <v>101</v>
          </cell>
          <cell r="E56" t="str">
            <v>Main account total</v>
          </cell>
          <cell r="F56">
            <v>6089583.3300000001</v>
          </cell>
          <cell r="G56"/>
          <cell r="H56"/>
          <cell r="I56"/>
          <cell r="J56" t="str">
            <v>|</v>
          </cell>
          <cell r="K56">
            <v>2531075.1</v>
          </cell>
          <cell r="L56">
            <v>0</v>
          </cell>
          <cell r="M56">
            <v>2531075.100000001</v>
          </cell>
          <cell r="N56">
            <v>3558508.23</v>
          </cell>
          <cell r="O56">
            <v>112934.04</v>
          </cell>
          <cell r="P56">
            <v>6202517.3699999992</v>
          </cell>
        </row>
        <row r="57">
          <cell r="D57" t="str">
            <v>--------------</v>
          </cell>
          <cell r="E57" t="str">
            <v>--------------------------------</v>
          </cell>
          <cell r="F57" t="str">
            <v>------------</v>
          </cell>
          <cell r="G57" t="str">
            <v>------------</v>
          </cell>
          <cell r="H57" t="str">
            <v>------------</v>
          </cell>
          <cell r="I57" t="str">
            <v>------------</v>
          </cell>
          <cell r="J57" t="str">
            <v>--</v>
          </cell>
          <cell r="K57" t="str">
            <v>--------------</v>
          </cell>
          <cell r="L57" t="str">
            <v>--------------</v>
          </cell>
          <cell r="P57"/>
        </row>
        <row r="58">
          <cell r="D58">
            <v>102</v>
          </cell>
          <cell r="E58" t="str">
            <v>MUNICIPAL MANAGER</v>
          </cell>
          <cell r="F58"/>
          <cell r="G58"/>
          <cell r="H58"/>
          <cell r="I58"/>
          <cell r="J58" t="str">
            <v>|</v>
          </cell>
          <cell r="K58"/>
          <cell r="L58"/>
          <cell r="M58">
            <v>0</v>
          </cell>
          <cell r="N58"/>
          <cell r="O58"/>
          <cell r="P58"/>
        </row>
        <row r="59">
          <cell r="D59" t="str">
            <v>0102/1000/0000</v>
          </cell>
          <cell r="E59" t="str">
            <v>Salaries;</v>
          </cell>
          <cell r="F59">
            <v>637656.22</v>
          </cell>
          <cell r="G59">
            <v>0</v>
          </cell>
          <cell r="H59">
            <v>324288.71999999997</v>
          </cell>
          <cell r="I59">
            <v>0</v>
          </cell>
          <cell r="J59" t="str">
            <v>|</v>
          </cell>
          <cell r="K59">
            <v>324288.71999999997</v>
          </cell>
          <cell r="L59">
            <v>0</v>
          </cell>
          <cell r="M59">
            <v>324288.71999999997</v>
          </cell>
          <cell r="N59">
            <v>313367.5</v>
          </cell>
          <cell r="O59">
            <v>10921.219999999972</v>
          </cell>
          <cell r="P59">
            <v>648577.43999999994</v>
          </cell>
        </row>
        <row r="60">
          <cell r="D60" t="str">
            <v>0102/1001/0000</v>
          </cell>
          <cell r="E60" t="str">
            <v>Performance Bonus;</v>
          </cell>
          <cell r="F60">
            <v>143890.92000000001</v>
          </cell>
          <cell r="G60">
            <v>0</v>
          </cell>
          <cell r="H60">
            <v>0</v>
          </cell>
          <cell r="I60">
            <v>0</v>
          </cell>
          <cell r="J60" t="str">
            <v>|</v>
          </cell>
          <cell r="K60">
            <v>0</v>
          </cell>
          <cell r="L60">
            <v>0</v>
          </cell>
          <cell r="M60">
            <v>0</v>
          </cell>
          <cell r="N60">
            <v>143890.92000000001</v>
          </cell>
          <cell r="O60">
            <v>0</v>
          </cell>
          <cell r="P60">
            <v>143890.92000000001</v>
          </cell>
        </row>
        <row r="61">
          <cell r="D61" t="str">
            <v>0102/1002/0000</v>
          </cell>
          <cell r="E61" t="str">
            <v>Annual Bonus;</v>
          </cell>
          <cell r="F61">
            <v>23750.28</v>
          </cell>
          <cell r="G61">
            <v>0</v>
          </cell>
          <cell r="H61">
            <v>0</v>
          </cell>
          <cell r="I61">
            <v>0</v>
          </cell>
          <cell r="J61" t="str">
            <v>|</v>
          </cell>
          <cell r="K61">
            <v>0</v>
          </cell>
          <cell r="L61">
            <v>0</v>
          </cell>
          <cell r="M61">
            <v>0</v>
          </cell>
          <cell r="N61">
            <v>23750.28</v>
          </cell>
          <cell r="O61">
            <v>0</v>
          </cell>
          <cell r="P61">
            <v>23750.28</v>
          </cell>
        </row>
        <row r="62">
          <cell r="D62" t="str">
            <v>0102/1003/0000</v>
          </cell>
          <cell r="E62" t="str">
            <v>Allowance - Telephone;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|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D63" t="str">
            <v>0102/1005/0000</v>
          </cell>
          <cell r="E63" t="str">
            <v>Housing Subsidy ;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 t="str">
            <v>|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D64" t="str">
            <v>0102/1007/0000</v>
          </cell>
          <cell r="E64" t="str">
            <v>Allowance - Other;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|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D65" t="str">
            <v>0102/1009/0000</v>
          </cell>
          <cell r="E65" t="str">
            <v>Allowance - Vehicle;</v>
          </cell>
          <cell r="F65">
            <v>267000</v>
          </cell>
          <cell r="G65">
            <v>0</v>
          </cell>
          <cell r="H65">
            <v>133500</v>
          </cell>
          <cell r="I65">
            <v>0</v>
          </cell>
          <cell r="J65" t="str">
            <v>|</v>
          </cell>
          <cell r="K65">
            <v>133500</v>
          </cell>
          <cell r="L65">
            <v>0</v>
          </cell>
          <cell r="M65">
            <v>133500</v>
          </cell>
          <cell r="N65">
            <v>133500</v>
          </cell>
          <cell r="O65">
            <v>0</v>
          </cell>
          <cell r="P65">
            <v>267000</v>
          </cell>
        </row>
        <row r="66">
          <cell r="D66" t="str">
            <v>0102/1010/0000</v>
          </cell>
          <cell r="E66" t="str">
            <v>Industrial Council Levy;</v>
          </cell>
          <cell r="F66">
            <v>80.5</v>
          </cell>
          <cell r="G66">
            <v>0</v>
          </cell>
          <cell r="H66">
            <v>43.5</v>
          </cell>
          <cell r="I66">
            <v>0</v>
          </cell>
          <cell r="J66" t="str">
            <v>|</v>
          </cell>
          <cell r="K66">
            <v>43.5</v>
          </cell>
          <cell r="L66">
            <v>0</v>
          </cell>
          <cell r="M66">
            <v>43.5</v>
          </cell>
          <cell r="N66">
            <v>37</v>
          </cell>
          <cell r="O66">
            <v>6.5</v>
          </cell>
          <cell r="P66">
            <v>87</v>
          </cell>
        </row>
        <row r="67">
          <cell r="D67" t="str">
            <v>0102/1011/0000</v>
          </cell>
          <cell r="E67" t="str">
            <v>Skills Development Levy;</v>
          </cell>
          <cell r="F67">
            <v>8032.76</v>
          </cell>
          <cell r="G67">
            <v>0</v>
          </cell>
          <cell r="H67">
            <v>4012.28</v>
          </cell>
          <cell r="I67">
            <v>0</v>
          </cell>
          <cell r="J67" t="str">
            <v>|</v>
          </cell>
          <cell r="K67">
            <v>4012.28</v>
          </cell>
          <cell r="L67">
            <v>0</v>
          </cell>
          <cell r="M67">
            <v>4012.28</v>
          </cell>
          <cell r="N67">
            <v>4020.48</v>
          </cell>
          <cell r="O67">
            <v>-8.1999999999998181</v>
          </cell>
          <cell r="P67">
            <v>8024.56</v>
          </cell>
        </row>
        <row r="68">
          <cell r="D68" t="str">
            <v>0102/1012/0000</v>
          </cell>
          <cell r="E68" t="str">
            <v>Compensation Commissioner;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|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 t="str">
            <v>0102/1050/0000</v>
          </cell>
          <cell r="E69" t="str">
            <v>Medical Aid Fund;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|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D70" t="str">
            <v>0102/1051/0000</v>
          </cell>
          <cell r="E70" t="str">
            <v>Pension Fund ;</v>
          </cell>
          <cell r="F70">
            <v>268452.14</v>
          </cell>
          <cell r="G70">
            <v>0</v>
          </cell>
          <cell r="H70">
            <v>82735.14</v>
          </cell>
          <cell r="I70">
            <v>0</v>
          </cell>
          <cell r="J70" t="str">
            <v>|</v>
          </cell>
          <cell r="K70">
            <v>82735.14</v>
          </cell>
          <cell r="L70">
            <v>0</v>
          </cell>
          <cell r="M70">
            <v>82735.14</v>
          </cell>
          <cell r="N70">
            <v>185717</v>
          </cell>
          <cell r="O70">
            <v>-102981.86000000002</v>
          </cell>
          <cell r="P70">
            <v>165470.28</v>
          </cell>
        </row>
        <row r="71">
          <cell r="D71" t="str">
            <v>0102/1052/0000</v>
          </cell>
          <cell r="E71" t="str">
            <v>UIF;</v>
          </cell>
          <cell r="F71">
            <v>1888.15</v>
          </cell>
          <cell r="G71">
            <v>0</v>
          </cell>
          <cell r="H71">
            <v>892.32</v>
          </cell>
          <cell r="I71">
            <v>0</v>
          </cell>
          <cell r="J71" t="str">
            <v>|</v>
          </cell>
          <cell r="K71">
            <v>892.32</v>
          </cell>
          <cell r="L71">
            <v>0</v>
          </cell>
          <cell r="M71">
            <v>892.32</v>
          </cell>
          <cell r="N71">
            <v>995.83</v>
          </cell>
          <cell r="O71">
            <v>-103.50999999999999</v>
          </cell>
          <cell r="P71">
            <v>1784.64</v>
          </cell>
        </row>
        <row r="72">
          <cell r="D72" t="str">
            <v>0102/6501/0000</v>
          </cell>
          <cell r="E72" t="str">
            <v>Project - Performance Man;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 t="str">
            <v>|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D73" t="str">
            <v>0102/6514/0000</v>
          </cell>
          <cell r="E73" t="str">
            <v>Printing &amp; Stationary;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str">
            <v>|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D74" t="str">
            <v>0102/6522/0000</v>
          </cell>
          <cell r="E74" t="str">
            <v>Publications;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|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D75" t="str">
            <v>0102/6532/0000</v>
          </cell>
          <cell r="E75" t="str">
            <v>Vehicle License;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 t="str">
            <v>|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D76" t="str">
            <v>0102/6534/0000</v>
          </cell>
          <cell r="E76" t="str">
            <v>Membership Fees;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|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D77" t="str">
            <v>0102/6535/0000</v>
          </cell>
          <cell r="E77" t="str">
            <v>Inventory (tools,equip,etc.)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|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D78" t="str">
            <v>0102/6538/0000</v>
          </cell>
          <cell r="E78" t="str">
            <v>Entertainment;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|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5000</v>
          </cell>
          <cell r="P78">
            <v>5000</v>
          </cell>
        </row>
        <row r="79">
          <cell r="D79" t="str">
            <v>0102/6539/0000</v>
          </cell>
          <cell r="E79" t="str">
            <v>Training;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|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D80" t="str">
            <v>0102/6541/0000</v>
          </cell>
          <cell r="E80" t="str">
            <v>Subsistence &amp; Traveling;</v>
          </cell>
          <cell r="F80">
            <v>200000</v>
          </cell>
          <cell r="G80">
            <v>0</v>
          </cell>
          <cell r="H80">
            <v>90423.29</v>
          </cell>
          <cell r="I80">
            <v>0</v>
          </cell>
          <cell r="J80" t="str">
            <v>|</v>
          </cell>
          <cell r="K80">
            <v>90423.29</v>
          </cell>
          <cell r="L80">
            <v>0</v>
          </cell>
          <cell r="M80">
            <v>90423.29</v>
          </cell>
          <cell r="N80">
            <v>109576.71</v>
          </cell>
          <cell r="O80">
            <v>0</v>
          </cell>
          <cell r="P80">
            <v>200000</v>
          </cell>
        </row>
        <row r="81">
          <cell r="D81" t="str">
            <v>0102/6561/0000</v>
          </cell>
          <cell r="E81" t="str">
            <v>CCA - Vehicles, Plant &amp; Equi</v>
          </cell>
          <cell r="F81">
            <v>0</v>
          </cell>
          <cell r="G81">
            <v>0</v>
          </cell>
          <cell r="H81">
            <v>671.04</v>
          </cell>
          <cell r="I81">
            <v>0</v>
          </cell>
          <cell r="J81" t="str">
            <v>|</v>
          </cell>
          <cell r="K81">
            <v>671.04</v>
          </cell>
          <cell r="L81">
            <v>0</v>
          </cell>
          <cell r="M81">
            <v>671.04</v>
          </cell>
          <cell r="N81">
            <v>-671.04</v>
          </cell>
          <cell r="O81">
            <v>0</v>
          </cell>
          <cell r="P81">
            <v>0</v>
          </cell>
        </row>
        <row r="82">
          <cell r="D82" t="str">
            <v>0102/6565/0000</v>
          </cell>
          <cell r="E82" t="str">
            <v>Professional Services;</v>
          </cell>
          <cell r="F82">
            <v>0</v>
          </cell>
          <cell r="G82">
            <v>0</v>
          </cell>
          <cell r="H82">
            <v>24909.599999999999</v>
          </cell>
          <cell r="I82">
            <v>0</v>
          </cell>
          <cell r="J82" t="str">
            <v>|</v>
          </cell>
          <cell r="K82">
            <v>24909.599999999999</v>
          </cell>
          <cell r="L82">
            <v>0</v>
          </cell>
          <cell r="M82">
            <v>24909.599999999999</v>
          </cell>
          <cell r="N82">
            <v>-24909.599999999999</v>
          </cell>
          <cell r="O82">
            <v>0</v>
          </cell>
          <cell r="P82">
            <v>0</v>
          </cell>
        </row>
        <row r="83">
          <cell r="D83" t="str">
            <v>0102/8401/0000</v>
          </cell>
          <cell r="E83" t="str">
            <v>NT Grant - Equitable Share;</v>
          </cell>
          <cell r="F83">
            <v>-761475.08</v>
          </cell>
          <cell r="G83">
            <v>0</v>
          </cell>
          <cell r="H83">
            <v>0</v>
          </cell>
          <cell r="I83">
            <v>-111060</v>
          </cell>
          <cell r="J83" t="str">
            <v>|</v>
          </cell>
          <cell r="K83">
            <v>0</v>
          </cell>
          <cell r="L83">
            <v>-111060</v>
          </cell>
          <cell r="M83">
            <v>-111060</v>
          </cell>
          <cell r="N83">
            <v>-650415.07999999996</v>
          </cell>
          <cell r="O83">
            <v>0</v>
          </cell>
          <cell r="P83">
            <v>-761475.08</v>
          </cell>
        </row>
        <row r="84">
          <cell r="D84" t="str">
            <v>0102/8405/0000</v>
          </cell>
          <cell r="E84" t="str">
            <v>Prov Gov - Man Remuneration;</v>
          </cell>
          <cell r="F84">
            <v>-1073015.18</v>
          </cell>
          <cell r="G84">
            <v>0</v>
          </cell>
          <cell r="H84">
            <v>0</v>
          </cell>
          <cell r="I84">
            <v>0</v>
          </cell>
          <cell r="J84" t="str">
            <v>|</v>
          </cell>
          <cell r="K84">
            <v>0</v>
          </cell>
          <cell r="L84">
            <v>0</v>
          </cell>
          <cell r="M84">
            <v>0</v>
          </cell>
          <cell r="N84">
            <v>-1073015.18</v>
          </cell>
          <cell r="O84">
            <v>0</v>
          </cell>
          <cell r="P84">
            <v>-1073015.18</v>
          </cell>
        </row>
        <row r="85">
          <cell r="E85" t="str">
            <v>Main account subtotal</v>
          </cell>
          <cell r="F85"/>
          <cell r="G85"/>
          <cell r="H85"/>
          <cell r="I85"/>
          <cell r="J85" t="str">
            <v>|</v>
          </cell>
          <cell r="K85">
            <v>661475.89</v>
          </cell>
          <cell r="L85">
            <v>-111060</v>
          </cell>
          <cell r="M85">
            <v>0</v>
          </cell>
          <cell r="N85"/>
          <cell r="O85"/>
          <cell r="P85"/>
        </row>
        <row r="86">
          <cell r="D86">
            <v>102</v>
          </cell>
          <cell r="E86" t="str">
            <v>Main account total</v>
          </cell>
          <cell r="F86">
            <v>-283739.29000000015</v>
          </cell>
          <cell r="G86"/>
          <cell r="H86"/>
          <cell r="I86"/>
          <cell r="J86" t="str">
            <v>|</v>
          </cell>
          <cell r="K86">
            <v>550415.89</v>
          </cell>
          <cell r="L86">
            <v>0</v>
          </cell>
          <cell r="M86">
            <v>550415.89</v>
          </cell>
          <cell r="N86">
            <v>-834155.17999999993</v>
          </cell>
          <cell r="O86">
            <v>-87165.850000000035</v>
          </cell>
          <cell r="P86">
            <v>-370905.13999999978</v>
          </cell>
        </row>
        <row r="87">
          <cell r="D87" t="str">
            <v>--------------</v>
          </cell>
          <cell r="E87" t="str">
            <v>--------------------------------</v>
          </cell>
          <cell r="F87" t="str">
            <v>------------</v>
          </cell>
          <cell r="G87" t="str">
            <v>------------</v>
          </cell>
          <cell r="H87" t="str">
            <v>------------</v>
          </cell>
          <cell r="I87" t="str">
            <v>------------</v>
          </cell>
          <cell r="J87" t="str">
            <v>--</v>
          </cell>
          <cell r="K87" t="str">
            <v>--------------</v>
          </cell>
          <cell r="L87" t="str">
            <v>--------------</v>
          </cell>
          <cell r="P87"/>
        </row>
        <row r="88">
          <cell r="D88">
            <v>201</v>
          </cell>
          <cell r="E88" t="str">
            <v>BUDGET &amp; TREASURY</v>
          </cell>
          <cell r="F88"/>
          <cell r="G88"/>
          <cell r="H88"/>
          <cell r="I88"/>
          <cell r="J88" t="str">
            <v>|</v>
          </cell>
          <cell r="K88"/>
          <cell r="L88"/>
          <cell r="M88">
            <v>0</v>
          </cell>
          <cell r="N88"/>
          <cell r="O88"/>
          <cell r="P88"/>
        </row>
        <row r="89">
          <cell r="D89" t="str">
            <v>0201/1000/0007</v>
          </cell>
          <cell r="E89" t="str">
            <v>Salaries;Chief Financial Off</v>
          </cell>
          <cell r="F89">
            <v>775205.83</v>
          </cell>
          <cell r="G89">
            <v>0</v>
          </cell>
          <cell r="H89">
            <v>391999.14</v>
          </cell>
          <cell r="I89">
            <v>0</v>
          </cell>
          <cell r="J89" t="str">
            <v>|</v>
          </cell>
          <cell r="K89">
            <v>391999.14</v>
          </cell>
          <cell r="L89">
            <v>0</v>
          </cell>
          <cell r="M89">
            <v>391999.14</v>
          </cell>
          <cell r="N89">
            <v>383206.68999999994</v>
          </cell>
          <cell r="O89">
            <v>0</v>
          </cell>
          <cell r="P89">
            <v>775205.83</v>
          </cell>
        </row>
        <row r="90">
          <cell r="D90" t="str">
            <v>0201/1000/0008</v>
          </cell>
          <cell r="E90" t="str">
            <v>Salaries;Finance</v>
          </cell>
          <cell r="F90">
            <v>3999238.31</v>
          </cell>
          <cell r="G90">
            <v>0</v>
          </cell>
          <cell r="H90">
            <v>2159432.63</v>
          </cell>
          <cell r="I90">
            <v>-1983.2</v>
          </cell>
          <cell r="J90" t="str">
            <v>|</v>
          </cell>
          <cell r="K90">
            <v>2157449.4300000002</v>
          </cell>
          <cell r="L90">
            <v>0</v>
          </cell>
          <cell r="M90">
            <v>2157449.4299999997</v>
          </cell>
          <cell r="N90">
            <v>1841788.8800000004</v>
          </cell>
          <cell r="O90">
            <v>0</v>
          </cell>
          <cell r="P90">
            <v>3999238.31</v>
          </cell>
        </row>
        <row r="91">
          <cell r="D91" t="str">
            <v>0201/1000/0009</v>
          </cell>
          <cell r="E91" t="str">
            <v>Salaries;Property Finance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 t="str">
            <v>|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D92" t="str">
            <v>0201/1001/0007</v>
          </cell>
          <cell r="E92" t="str">
            <v>Performance Bonus;Chief Fina</v>
          </cell>
          <cell r="F92">
            <v>102579.22</v>
          </cell>
          <cell r="G92">
            <v>0</v>
          </cell>
          <cell r="H92">
            <v>0</v>
          </cell>
          <cell r="I92">
            <v>0</v>
          </cell>
          <cell r="J92" t="str">
            <v>|</v>
          </cell>
          <cell r="K92">
            <v>0</v>
          </cell>
          <cell r="L92">
            <v>0</v>
          </cell>
          <cell r="M92">
            <v>0</v>
          </cell>
          <cell r="N92">
            <v>102579.22</v>
          </cell>
          <cell r="O92">
            <v>0</v>
          </cell>
          <cell r="P92">
            <v>102579.22</v>
          </cell>
        </row>
        <row r="93">
          <cell r="D93" t="str">
            <v>0201/1002/0007</v>
          </cell>
          <cell r="E93" t="str">
            <v>Annual Bonus;Chief Financial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 t="str">
            <v>|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D94" t="str">
            <v>0201/1002/0008</v>
          </cell>
          <cell r="E94" t="str">
            <v>Annual Bonus;Finance</v>
          </cell>
          <cell r="F94">
            <v>249365.82</v>
          </cell>
          <cell r="G94">
            <v>0</v>
          </cell>
          <cell r="H94">
            <v>138796.76</v>
          </cell>
          <cell r="I94">
            <v>0</v>
          </cell>
          <cell r="J94" t="str">
            <v>|</v>
          </cell>
          <cell r="K94">
            <v>138796.76</v>
          </cell>
          <cell r="L94">
            <v>0</v>
          </cell>
          <cell r="M94">
            <v>138796.76</v>
          </cell>
          <cell r="N94">
            <v>110569.06</v>
          </cell>
          <cell r="O94">
            <v>0</v>
          </cell>
          <cell r="P94">
            <v>249365.82</v>
          </cell>
        </row>
        <row r="95">
          <cell r="D95" t="str">
            <v>0201/1002/0009</v>
          </cell>
          <cell r="E95" t="str">
            <v>Annual Bonus;Property Financ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 t="str">
            <v>|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D96" t="str">
            <v>0201/1003/0007</v>
          </cell>
          <cell r="E96" t="str">
            <v>Allowance - Telephone;Chief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 t="str">
            <v>|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D97" t="str">
            <v>0201/1003/0008</v>
          </cell>
          <cell r="E97" t="str">
            <v>Allowance - Telephone;Financ</v>
          </cell>
          <cell r="F97">
            <v>11400</v>
          </cell>
          <cell r="G97">
            <v>0</v>
          </cell>
          <cell r="H97">
            <v>7200</v>
          </cell>
          <cell r="I97">
            <v>0</v>
          </cell>
          <cell r="J97" t="str">
            <v>|</v>
          </cell>
          <cell r="K97">
            <v>7200</v>
          </cell>
          <cell r="L97">
            <v>0</v>
          </cell>
          <cell r="M97">
            <v>7200</v>
          </cell>
          <cell r="N97">
            <v>4200</v>
          </cell>
          <cell r="O97">
            <v>0</v>
          </cell>
          <cell r="P97">
            <v>11400</v>
          </cell>
        </row>
        <row r="98">
          <cell r="D98" t="str">
            <v>0201/1003/0009</v>
          </cell>
          <cell r="E98" t="str">
            <v>Allowance - Telephone;Proper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 t="str">
            <v>|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D99" t="str">
            <v>0201/1005/0007</v>
          </cell>
          <cell r="E99" t="str">
            <v>Housing Subsidy ;Chief Finan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 t="str">
            <v>|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D100" t="str">
            <v>0201/1005/0008</v>
          </cell>
          <cell r="E100" t="str">
            <v>Housing Subsidy ;Finance</v>
          </cell>
          <cell r="F100">
            <v>7638.76</v>
          </cell>
          <cell r="G100">
            <v>0</v>
          </cell>
          <cell r="H100">
            <v>25200</v>
          </cell>
          <cell r="I100">
            <v>0</v>
          </cell>
          <cell r="J100" t="str">
            <v>|</v>
          </cell>
          <cell r="K100">
            <v>25200</v>
          </cell>
          <cell r="L100">
            <v>0</v>
          </cell>
          <cell r="M100">
            <v>25200</v>
          </cell>
          <cell r="N100">
            <v>-17561.239999999998</v>
          </cell>
          <cell r="O100">
            <v>42761.24</v>
          </cell>
          <cell r="P100">
            <v>50400</v>
          </cell>
        </row>
        <row r="101">
          <cell r="D101" t="str">
            <v>0201/1005/0009</v>
          </cell>
          <cell r="E101" t="str">
            <v>Housing Subsidy ;Property Fi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 t="str">
            <v>|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D102" t="str">
            <v>0201/1006/0008</v>
          </cell>
          <cell r="E102" t="str">
            <v>Overtime;Finance</v>
          </cell>
          <cell r="F102">
            <v>38670.120000000003</v>
          </cell>
          <cell r="G102">
            <v>0</v>
          </cell>
          <cell r="H102">
            <v>26580.55</v>
          </cell>
          <cell r="I102">
            <v>0</v>
          </cell>
          <cell r="J102" t="str">
            <v>|</v>
          </cell>
          <cell r="K102">
            <v>26580.55</v>
          </cell>
          <cell r="L102">
            <v>0</v>
          </cell>
          <cell r="M102">
            <v>26580.55</v>
          </cell>
          <cell r="N102">
            <v>12089.570000000003</v>
          </cell>
          <cell r="O102">
            <v>-38670.120000000003</v>
          </cell>
          <cell r="P102">
            <v>0</v>
          </cell>
        </row>
        <row r="103">
          <cell r="D103" t="str">
            <v>0201/1006/0009</v>
          </cell>
          <cell r="E103" t="str">
            <v>Overtime;Property Finance</v>
          </cell>
          <cell r="F103">
            <v>0</v>
          </cell>
          <cell r="G103">
            <v>0</v>
          </cell>
          <cell r="H103">
            <v>2706.67</v>
          </cell>
          <cell r="I103">
            <v>0</v>
          </cell>
          <cell r="J103" t="str">
            <v>|</v>
          </cell>
          <cell r="K103">
            <v>2706.67</v>
          </cell>
          <cell r="L103">
            <v>0</v>
          </cell>
          <cell r="M103">
            <v>2706.67</v>
          </cell>
          <cell r="N103">
            <v>-2706.67</v>
          </cell>
          <cell r="O103">
            <v>0</v>
          </cell>
          <cell r="P103">
            <v>0</v>
          </cell>
        </row>
        <row r="104">
          <cell r="D104" t="str">
            <v>0201/1007/0007</v>
          </cell>
          <cell r="E104" t="str">
            <v>Allowance - Other;Chief Fina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>|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D105" t="str">
            <v>0201/1007/0008</v>
          </cell>
          <cell r="E105" t="str">
            <v>Allowance - Other;Finance</v>
          </cell>
          <cell r="F105">
            <v>0</v>
          </cell>
          <cell r="G105">
            <v>0</v>
          </cell>
          <cell r="H105">
            <v>2108.6999999999998</v>
          </cell>
          <cell r="I105">
            <v>0</v>
          </cell>
          <cell r="J105" t="str">
            <v>|</v>
          </cell>
          <cell r="K105">
            <v>2108.6999999999998</v>
          </cell>
          <cell r="L105">
            <v>0</v>
          </cell>
          <cell r="M105">
            <v>2108.6999999999998</v>
          </cell>
          <cell r="N105">
            <v>-2108.6999999999998</v>
          </cell>
          <cell r="O105">
            <v>4217.3999999999996</v>
          </cell>
          <cell r="P105">
            <v>4217.3999999999996</v>
          </cell>
        </row>
        <row r="106">
          <cell r="D106" t="str">
            <v>0201/1007/0009</v>
          </cell>
          <cell r="E106" t="str">
            <v>Allowance - Other;Property F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 t="str">
            <v>|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D107" t="str">
            <v>0201/1008/0008</v>
          </cell>
          <cell r="E107" t="str">
            <v>Temporary Workers;Finance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 t="str">
            <v>|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D108" t="str">
            <v>0201/1009/0007</v>
          </cell>
          <cell r="E108" t="str">
            <v>Allowance - Vehicle;Chief Fi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 t="str">
            <v>|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 t="str">
            <v>0201/1009/0008</v>
          </cell>
          <cell r="E109" t="str">
            <v>Allowance - Vehicle;Finance</v>
          </cell>
          <cell r="F109">
            <v>264000</v>
          </cell>
          <cell r="G109">
            <v>0</v>
          </cell>
          <cell r="H109">
            <v>132000</v>
          </cell>
          <cell r="I109">
            <v>0</v>
          </cell>
          <cell r="J109" t="str">
            <v>|</v>
          </cell>
          <cell r="K109">
            <v>132000</v>
          </cell>
          <cell r="L109">
            <v>0</v>
          </cell>
          <cell r="M109">
            <v>132000</v>
          </cell>
          <cell r="N109">
            <v>132000</v>
          </cell>
          <cell r="O109">
            <v>0</v>
          </cell>
          <cell r="P109">
            <v>264000</v>
          </cell>
        </row>
        <row r="110">
          <cell r="D110" t="str">
            <v>0201/1009/0009</v>
          </cell>
          <cell r="E110" t="str">
            <v>Allowance - Vehicle;Property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 t="str">
            <v>|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</row>
        <row r="111">
          <cell r="D111" t="str">
            <v>0201/1010/0007</v>
          </cell>
          <cell r="E111" t="str">
            <v>Industrial Council Levy;Chie</v>
          </cell>
          <cell r="F111">
            <v>80.5</v>
          </cell>
          <cell r="G111">
            <v>0</v>
          </cell>
          <cell r="H111">
            <v>43.5</v>
          </cell>
          <cell r="I111">
            <v>0</v>
          </cell>
          <cell r="J111" t="str">
            <v>|</v>
          </cell>
          <cell r="K111">
            <v>43.5</v>
          </cell>
          <cell r="L111">
            <v>0</v>
          </cell>
          <cell r="M111">
            <v>43.5</v>
          </cell>
          <cell r="N111">
            <v>37</v>
          </cell>
          <cell r="O111">
            <v>6.5</v>
          </cell>
          <cell r="P111">
            <v>87</v>
          </cell>
        </row>
        <row r="112">
          <cell r="D112" t="str">
            <v>0201/1010/0008</v>
          </cell>
          <cell r="E112" t="str">
            <v>Industrial Council Levy;Fina</v>
          </cell>
          <cell r="F112">
            <v>1600.08</v>
          </cell>
          <cell r="G112">
            <v>0</v>
          </cell>
          <cell r="H112">
            <v>1305</v>
          </cell>
          <cell r="I112">
            <v>0</v>
          </cell>
          <cell r="J112" t="str">
            <v>|</v>
          </cell>
          <cell r="K112">
            <v>1305</v>
          </cell>
          <cell r="L112">
            <v>0</v>
          </cell>
          <cell r="M112">
            <v>1305</v>
          </cell>
          <cell r="N112">
            <v>295.07999999999993</v>
          </cell>
          <cell r="O112">
            <v>1009.9200000000001</v>
          </cell>
          <cell r="P112">
            <v>2610</v>
          </cell>
        </row>
        <row r="113">
          <cell r="D113" t="str">
            <v>0201/1010/0009</v>
          </cell>
          <cell r="E113" t="str">
            <v>Industrial Council Levy;Prop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 t="str">
            <v>|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D114" t="str">
            <v>0201/1011/0007</v>
          </cell>
          <cell r="E114" t="str">
            <v>Skills Development Levy;Chie</v>
          </cell>
          <cell r="F114">
            <v>7752.05</v>
          </cell>
          <cell r="G114">
            <v>0</v>
          </cell>
          <cell r="H114">
            <v>3919.99</v>
          </cell>
          <cell r="I114">
            <v>0</v>
          </cell>
          <cell r="J114" t="str">
            <v>|</v>
          </cell>
          <cell r="K114">
            <v>3919.99</v>
          </cell>
          <cell r="L114">
            <v>0</v>
          </cell>
          <cell r="M114">
            <v>3919.99</v>
          </cell>
          <cell r="N114">
            <v>3832.0600000000004</v>
          </cell>
          <cell r="O114">
            <v>87.929999999999382</v>
          </cell>
          <cell r="P114">
            <v>7839.98</v>
          </cell>
        </row>
        <row r="115">
          <cell r="D115" t="str">
            <v>0201/1011/0008</v>
          </cell>
          <cell r="E115" t="str">
            <v>Skills Development Levy;Fina</v>
          </cell>
          <cell r="F115">
            <v>46604.92</v>
          </cell>
          <cell r="G115">
            <v>0</v>
          </cell>
          <cell r="H115">
            <v>25206.61</v>
          </cell>
          <cell r="I115">
            <v>0</v>
          </cell>
          <cell r="J115" t="str">
            <v>|</v>
          </cell>
          <cell r="K115">
            <v>25206.61</v>
          </cell>
          <cell r="L115">
            <v>0</v>
          </cell>
          <cell r="M115">
            <v>25206.61</v>
          </cell>
          <cell r="N115">
            <v>21398.309999999998</v>
          </cell>
          <cell r="O115">
            <v>3808.3000000000029</v>
          </cell>
          <cell r="P115">
            <v>50413.22</v>
          </cell>
        </row>
        <row r="116">
          <cell r="D116" t="str">
            <v>0201/1011/0009</v>
          </cell>
          <cell r="E116" t="str">
            <v>Skills Development Levy;Prop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 t="str">
            <v>|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D117" t="str">
            <v>0201/1012/0007</v>
          </cell>
          <cell r="E117" t="str">
            <v>Compensation Commissioner;Ch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 t="str">
            <v>|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D118" t="str">
            <v>0201/1012/0008</v>
          </cell>
          <cell r="E118" t="str">
            <v>Compensation Commissioner;Fi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 t="str">
            <v>|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D119" t="str">
            <v>0201/1012/0009</v>
          </cell>
          <cell r="E119" t="str">
            <v>Compensation Commissioner;Pr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 t="str">
            <v>|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D120" t="str">
            <v>0201/1050/0007</v>
          </cell>
          <cell r="E120" t="str">
            <v>Medical Aid Fund;Chief Finan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 t="str">
            <v>|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D121" t="str">
            <v>0201/1050/0008</v>
          </cell>
          <cell r="E121" t="str">
            <v>Medical Aid Fund;Finance</v>
          </cell>
          <cell r="F121">
            <v>355977.64</v>
          </cell>
          <cell r="G121">
            <v>0</v>
          </cell>
          <cell r="H121">
            <v>203867.28</v>
          </cell>
          <cell r="I121">
            <v>0</v>
          </cell>
          <cell r="J121" t="str">
            <v>|</v>
          </cell>
          <cell r="K121">
            <v>203867.28</v>
          </cell>
          <cell r="L121">
            <v>0</v>
          </cell>
          <cell r="M121">
            <v>203867.28</v>
          </cell>
          <cell r="N121">
            <v>152110.36000000002</v>
          </cell>
          <cell r="O121">
            <v>51756.919999999984</v>
          </cell>
          <cell r="P121">
            <v>407734.56</v>
          </cell>
        </row>
        <row r="122">
          <cell r="D122" t="str">
            <v>0201/1050/0009</v>
          </cell>
          <cell r="E122" t="str">
            <v>Medical Aid Fund;Property Fi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 t="str">
            <v>|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</row>
        <row r="123">
          <cell r="D123" t="str">
            <v>0201/1051/0007</v>
          </cell>
          <cell r="E123" t="str">
            <v>Pension Fund ;Chief Financia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>|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</row>
        <row r="124">
          <cell r="D124" t="str">
            <v>0201/1051/0008</v>
          </cell>
          <cell r="E124" t="str">
            <v>Pension Fund ;Finance</v>
          </cell>
          <cell r="F124">
            <v>667791.02</v>
          </cell>
          <cell r="G124">
            <v>0</v>
          </cell>
          <cell r="H124">
            <v>404797.08</v>
          </cell>
          <cell r="I124">
            <v>0</v>
          </cell>
          <cell r="J124" t="str">
            <v>|</v>
          </cell>
          <cell r="K124">
            <v>404797.08</v>
          </cell>
          <cell r="L124">
            <v>0</v>
          </cell>
          <cell r="M124">
            <v>404797.08</v>
          </cell>
          <cell r="N124">
            <v>262993.94</v>
          </cell>
          <cell r="O124">
            <v>141803.14000000001</v>
          </cell>
          <cell r="P124">
            <v>809594.16</v>
          </cell>
        </row>
        <row r="125">
          <cell r="D125" t="str">
            <v>0201/1051/0009</v>
          </cell>
          <cell r="E125" t="str">
            <v>Pension Fund ;Property Finan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 t="str">
            <v>|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</row>
        <row r="126">
          <cell r="D126" t="str">
            <v>0201/1052/0007</v>
          </cell>
          <cell r="E126" t="str">
            <v>UIF;Chief Financial Officer</v>
          </cell>
          <cell r="F126">
            <v>1888.15</v>
          </cell>
          <cell r="G126">
            <v>0</v>
          </cell>
          <cell r="H126">
            <v>892.32</v>
          </cell>
          <cell r="I126">
            <v>0</v>
          </cell>
          <cell r="J126" t="str">
            <v>|</v>
          </cell>
          <cell r="K126">
            <v>892.32</v>
          </cell>
          <cell r="L126">
            <v>0</v>
          </cell>
          <cell r="M126">
            <v>892.32</v>
          </cell>
          <cell r="N126">
            <v>995.83</v>
          </cell>
          <cell r="O126">
            <v>-103.50999999999999</v>
          </cell>
          <cell r="P126">
            <v>1784.64</v>
          </cell>
        </row>
        <row r="127">
          <cell r="D127" t="str">
            <v>0201/1052/0008</v>
          </cell>
          <cell r="E127" t="str">
            <v>UIF;Finance</v>
          </cell>
          <cell r="F127">
            <v>36375.199999999997</v>
          </cell>
          <cell r="G127">
            <v>0</v>
          </cell>
          <cell r="H127">
            <v>20572.060000000001</v>
          </cell>
          <cell r="I127">
            <v>0</v>
          </cell>
          <cell r="J127" t="str">
            <v>|</v>
          </cell>
          <cell r="K127">
            <v>20572.060000000001</v>
          </cell>
          <cell r="L127">
            <v>0</v>
          </cell>
          <cell r="M127">
            <v>20572.060000000001</v>
          </cell>
          <cell r="N127">
            <v>15803.139999999996</v>
          </cell>
          <cell r="O127">
            <v>4768.9200000000055</v>
          </cell>
          <cell r="P127">
            <v>41144.120000000003</v>
          </cell>
        </row>
        <row r="128">
          <cell r="D128" t="str">
            <v>0201/1052/0009</v>
          </cell>
          <cell r="E128" t="str">
            <v>UIF;Property Finance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 t="str">
            <v>|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</row>
        <row r="129">
          <cell r="D129" t="str">
            <v>0201/2000/0009</v>
          </cell>
          <cell r="E129" t="str">
            <v>Bad Debts;Property Finance</v>
          </cell>
          <cell r="F129">
            <v>2505191.4700000002</v>
          </cell>
          <cell r="G129">
            <v>0</v>
          </cell>
          <cell r="H129">
            <v>0</v>
          </cell>
          <cell r="I129">
            <v>0</v>
          </cell>
          <cell r="J129" t="str">
            <v>|</v>
          </cell>
          <cell r="K129">
            <v>0</v>
          </cell>
          <cell r="L129">
            <v>0</v>
          </cell>
          <cell r="M129">
            <v>0</v>
          </cell>
          <cell r="N129">
            <v>2505191.4700000002</v>
          </cell>
          <cell r="O129">
            <v>0</v>
          </cell>
          <cell r="P129">
            <v>2505191.4700000002</v>
          </cell>
        </row>
        <row r="130">
          <cell r="D130" t="str">
            <v>0201/4000/0009</v>
          </cell>
          <cell r="E130" t="str">
            <v>Depreciation;Property Financ</v>
          </cell>
          <cell r="F130">
            <v>2090952</v>
          </cell>
          <cell r="G130">
            <v>0</v>
          </cell>
          <cell r="H130">
            <v>0</v>
          </cell>
          <cell r="I130">
            <v>0</v>
          </cell>
          <cell r="J130" t="str">
            <v>|</v>
          </cell>
          <cell r="K130">
            <v>0</v>
          </cell>
          <cell r="L130">
            <v>0</v>
          </cell>
          <cell r="M130">
            <v>0</v>
          </cell>
          <cell r="N130">
            <v>2090952</v>
          </cell>
          <cell r="O130">
            <v>0</v>
          </cell>
          <cell r="P130">
            <v>2090952</v>
          </cell>
        </row>
        <row r="131">
          <cell r="D131" t="str">
            <v>0201/5001/0009</v>
          </cell>
          <cell r="E131" t="str">
            <v>Interest External Loans;Prop</v>
          </cell>
          <cell r="F131">
            <v>244800</v>
          </cell>
          <cell r="G131">
            <v>0</v>
          </cell>
          <cell r="H131">
            <v>0</v>
          </cell>
          <cell r="I131">
            <v>0</v>
          </cell>
          <cell r="J131" t="str">
            <v>|</v>
          </cell>
          <cell r="K131">
            <v>0</v>
          </cell>
          <cell r="L131">
            <v>0</v>
          </cell>
          <cell r="M131">
            <v>0</v>
          </cell>
          <cell r="N131">
            <v>244800</v>
          </cell>
          <cell r="O131">
            <v>-44800</v>
          </cell>
          <cell r="P131">
            <v>200000</v>
          </cell>
        </row>
        <row r="132">
          <cell r="D132" t="str">
            <v>0201/6109/0008</v>
          </cell>
          <cell r="E132" t="str">
            <v>Arrears Contribution;Finance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 t="str">
            <v>|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D133" t="str">
            <v>0201/6110/0008</v>
          </cell>
          <cell r="E133" t="str">
            <v>Rental-Other;Finance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 t="str">
            <v>|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D134" t="str">
            <v>0201/6202/0009</v>
          </cell>
          <cell r="E134" t="str">
            <v>Equitable Share-Indigent Sha</v>
          </cell>
          <cell r="F134">
            <v>597298.06000000006</v>
          </cell>
          <cell r="G134">
            <v>0</v>
          </cell>
          <cell r="H134">
            <v>0</v>
          </cell>
          <cell r="I134">
            <v>0</v>
          </cell>
          <cell r="J134" t="str">
            <v>|</v>
          </cell>
          <cell r="K134">
            <v>0</v>
          </cell>
          <cell r="L134">
            <v>0</v>
          </cell>
          <cell r="M134">
            <v>0</v>
          </cell>
          <cell r="N134">
            <v>597298.06000000006</v>
          </cell>
          <cell r="O134">
            <v>0</v>
          </cell>
          <cell r="P134">
            <v>597298.06000000006</v>
          </cell>
        </row>
        <row r="135">
          <cell r="D135" t="str">
            <v>0201/6203/0008</v>
          </cell>
          <cell r="E135" t="str">
            <v>Equitable share - Council;Fi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 t="str">
            <v>|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36">
          <cell r="D136" t="str">
            <v>0201/6204/0008</v>
          </cell>
          <cell r="E136" t="str">
            <v>Equitable share - Water;Fina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 t="str">
            <v>|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D137" t="str">
            <v>0201/6205/0008</v>
          </cell>
          <cell r="E137" t="str">
            <v>Equitable share - Fire Fight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 t="str">
            <v>|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D138" t="str">
            <v>0201/6206/0008</v>
          </cell>
          <cell r="E138" t="str">
            <v>Equitable share - Refuse Rem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 t="str">
            <v>|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D139" t="str">
            <v>0201/6207/0008</v>
          </cell>
          <cell r="E139" t="str">
            <v>Equitable share - Sewerage;F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 t="str">
            <v>|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</row>
        <row r="140">
          <cell r="D140" t="str">
            <v>0201/6213/0008</v>
          </cell>
          <cell r="E140" t="str">
            <v>FMG Projects;Finance</v>
          </cell>
          <cell r="F140">
            <v>1800000</v>
          </cell>
          <cell r="G140">
            <v>0</v>
          </cell>
          <cell r="H140">
            <v>510441.73</v>
          </cell>
          <cell r="I140">
            <v>0</v>
          </cell>
          <cell r="J140" t="str">
            <v>|</v>
          </cell>
          <cell r="K140">
            <v>510441.73</v>
          </cell>
          <cell r="L140">
            <v>0</v>
          </cell>
          <cell r="M140">
            <v>510441.73</v>
          </cell>
          <cell r="N140">
            <v>1289558.27</v>
          </cell>
          <cell r="O140">
            <v>0</v>
          </cell>
          <cell r="P140">
            <v>1800000</v>
          </cell>
        </row>
        <row r="141">
          <cell r="D141" t="str">
            <v>0201/6502/0009</v>
          </cell>
          <cell r="E141" t="str">
            <v>Rental Payments;Property Fin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 t="str">
            <v>|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</row>
        <row r="142">
          <cell r="D142" t="str">
            <v>0201/6503/0008</v>
          </cell>
          <cell r="E142" t="str">
            <v>Project - FMG;Finance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 t="str">
            <v>|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</row>
        <row r="143">
          <cell r="D143" t="str">
            <v>0201/6512/0008</v>
          </cell>
          <cell r="E143" t="str">
            <v>Bank Charges;Finance</v>
          </cell>
          <cell r="F143">
            <v>257400</v>
          </cell>
          <cell r="G143">
            <v>0</v>
          </cell>
          <cell r="H143">
            <v>59975.19</v>
          </cell>
          <cell r="I143">
            <v>-0.01</v>
          </cell>
          <cell r="J143" t="str">
            <v>|</v>
          </cell>
          <cell r="K143">
            <v>59975.18</v>
          </cell>
          <cell r="L143">
            <v>0</v>
          </cell>
          <cell r="M143">
            <v>59975.18</v>
          </cell>
          <cell r="N143">
            <v>197424.82</v>
          </cell>
          <cell r="O143">
            <v>42600</v>
          </cell>
          <cell r="P143">
            <v>300000</v>
          </cell>
        </row>
        <row r="144">
          <cell r="D144" t="str">
            <v>0201/6513/0008</v>
          </cell>
          <cell r="E144" t="str">
            <v>Fines &amp; Penalties;Finance</v>
          </cell>
          <cell r="F144">
            <v>300000</v>
          </cell>
          <cell r="G144">
            <v>0</v>
          </cell>
          <cell r="H144">
            <v>428144.19</v>
          </cell>
          <cell r="I144">
            <v>0</v>
          </cell>
          <cell r="J144" t="str">
            <v>|</v>
          </cell>
          <cell r="K144">
            <v>428144.19</v>
          </cell>
          <cell r="L144">
            <v>0</v>
          </cell>
          <cell r="M144">
            <v>428144.19</v>
          </cell>
          <cell r="N144">
            <v>-128144.19</v>
          </cell>
          <cell r="O144">
            <v>2700000</v>
          </cell>
          <cell r="P144">
            <v>3000000</v>
          </cell>
        </row>
        <row r="145">
          <cell r="D145" t="str">
            <v>0201/6514/0007</v>
          </cell>
          <cell r="E145" t="str">
            <v>Printing &amp; Stationary;Chief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 t="str">
            <v>|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 t="str">
            <v>0201/6514/0008</v>
          </cell>
          <cell r="E146" t="str">
            <v>Printing &amp; Stationary;Financ</v>
          </cell>
          <cell r="F146">
            <v>0</v>
          </cell>
          <cell r="G146">
            <v>0</v>
          </cell>
          <cell r="H146">
            <v>115.6</v>
          </cell>
          <cell r="I146">
            <v>0</v>
          </cell>
          <cell r="J146" t="str">
            <v>|</v>
          </cell>
          <cell r="K146">
            <v>115.6</v>
          </cell>
          <cell r="L146">
            <v>0</v>
          </cell>
          <cell r="M146">
            <v>115.6</v>
          </cell>
          <cell r="N146">
            <v>-115.6</v>
          </cell>
          <cell r="O146">
            <v>0</v>
          </cell>
          <cell r="P146">
            <v>0</v>
          </cell>
        </row>
        <row r="147">
          <cell r="D147" t="str">
            <v>0201/6514/0009</v>
          </cell>
          <cell r="E147" t="str">
            <v>Printing &amp; Stationary;Proper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 t="str">
            <v>|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D148" t="str">
            <v>0201/6515/0009</v>
          </cell>
          <cell r="E148" t="str">
            <v>Computer Software;Property F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 t="str">
            <v>|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D149" t="str">
            <v>0201/6517/0008</v>
          </cell>
          <cell r="E149" t="str">
            <v>Audit Fees;Finance</v>
          </cell>
          <cell r="F149">
            <v>2200000</v>
          </cell>
          <cell r="G149">
            <v>0</v>
          </cell>
          <cell r="H149">
            <v>3127033.7</v>
          </cell>
          <cell r="I149">
            <v>-553635.14</v>
          </cell>
          <cell r="J149" t="str">
            <v>|</v>
          </cell>
          <cell r="K149">
            <v>2573398.56</v>
          </cell>
          <cell r="L149">
            <v>0</v>
          </cell>
          <cell r="M149">
            <v>2573398.56</v>
          </cell>
          <cell r="N149">
            <v>-373398.56000000006</v>
          </cell>
          <cell r="O149">
            <v>300000</v>
          </cell>
          <cell r="P149">
            <v>2500000</v>
          </cell>
        </row>
        <row r="150">
          <cell r="D150" t="str">
            <v>0201/6522/0007</v>
          </cell>
          <cell r="E150" t="str">
            <v>Publications;Chief Financial</v>
          </cell>
          <cell r="F150">
            <v>80000</v>
          </cell>
          <cell r="G150">
            <v>0</v>
          </cell>
          <cell r="H150">
            <v>0</v>
          </cell>
          <cell r="I150">
            <v>0</v>
          </cell>
          <cell r="J150" t="str">
            <v>|</v>
          </cell>
          <cell r="K150">
            <v>0</v>
          </cell>
          <cell r="L150">
            <v>0</v>
          </cell>
          <cell r="M150">
            <v>0</v>
          </cell>
          <cell r="N150">
            <v>80000</v>
          </cell>
          <cell r="O150">
            <v>0</v>
          </cell>
          <cell r="P150">
            <v>80000</v>
          </cell>
        </row>
        <row r="151">
          <cell r="D151" t="str">
            <v>0201/6522/0009</v>
          </cell>
          <cell r="E151" t="str">
            <v>Publications;Property Financ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 t="str">
            <v>|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D152" t="str">
            <v>0201/6523/0008</v>
          </cell>
          <cell r="E152" t="str">
            <v>Security Services;Finance</v>
          </cell>
          <cell r="F152">
            <v>0</v>
          </cell>
          <cell r="G152">
            <v>0</v>
          </cell>
          <cell r="H152">
            <v>578.07000000000005</v>
          </cell>
          <cell r="I152">
            <v>0</v>
          </cell>
          <cell r="J152" t="str">
            <v>|</v>
          </cell>
          <cell r="K152">
            <v>578.07000000000005</v>
          </cell>
          <cell r="L152">
            <v>0</v>
          </cell>
          <cell r="M152">
            <v>578.07000000000005</v>
          </cell>
          <cell r="N152">
            <v>-578.07000000000005</v>
          </cell>
          <cell r="O152">
            <v>0</v>
          </cell>
          <cell r="P152">
            <v>0</v>
          </cell>
        </row>
        <row r="153">
          <cell r="D153" t="str">
            <v>0201/6525/0008</v>
          </cell>
          <cell r="E153" t="str">
            <v>Postage;Finance</v>
          </cell>
          <cell r="F153">
            <v>336600</v>
          </cell>
          <cell r="G153">
            <v>0</v>
          </cell>
          <cell r="H153">
            <v>121828.91</v>
          </cell>
          <cell r="I153">
            <v>0</v>
          </cell>
          <cell r="J153" t="str">
            <v>|</v>
          </cell>
          <cell r="K153">
            <v>121828.91</v>
          </cell>
          <cell r="L153">
            <v>0</v>
          </cell>
          <cell r="M153">
            <v>121828.91</v>
          </cell>
          <cell r="N153">
            <v>214771.09</v>
          </cell>
          <cell r="O153">
            <v>0</v>
          </cell>
          <cell r="P153">
            <v>336600</v>
          </cell>
        </row>
        <row r="154">
          <cell r="D154" t="str">
            <v>0201/6525/0009</v>
          </cell>
          <cell r="E154" t="str">
            <v>Postage;Property Finance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 t="str">
            <v>|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D155" t="str">
            <v>0201/6527/0008</v>
          </cell>
          <cell r="E155" t="str">
            <v>Health Services;Finance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 t="str">
            <v>|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</row>
        <row r="156">
          <cell r="D156" t="str">
            <v>0201/6528/0008</v>
          </cell>
          <cell r="E156" t="str">
            <v>Legal Costs;Finance</v>
          </cell>
          <cell r="F156">
            <v>613769.84</v>
          </cell>
          <cell r="G156">
            <v>0</v>
          </cell>
          <cell r="H156">
            <v>882663.7</v>
          </cell>
          <cell r="I156">
            <v>-629889.86</v>
          </cell>
          <cell r="J156" t="str">
            <v>|</v>
          </cell>
          <cell r="K156">
            <v>252773.84</v>
          </cell>
          <cell r="L156">
            <v>0</v>
          </cell>
          <cell r="M156">
            <v>252773.83999999997</v>
          </cell>
          <cell r="N156">
            <v>360996</v>
          </cell>
          <cell r="O156">
            <v>86230.160000000033</v>
          </cell>
          <cell r="P156">
            <v>700000</v>
          </cell>
        </row>
        <row r="157">
          <cell r="D157" t="str">
            <v>0201/6530/0008</v>
          </cell>
          <cell r="E157" t="str">
            <v>Rent - Equipment;Finance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 t="str">
            <v>|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D158" t="str">
            <v>0201/6532/0009</v>
          </cell>
          <cell r="E158" t="str">
            <v>Vehicle License;Property Fin</v>
          </cell>
          <cell r="F158">
            <v>33660</v>
          </cell>
          <cell r="G158">
            <v>0</v>
          </cell>
          <cell r="H158">
            <v>0</v>
          </cell>
          <cell r="I158">
            <v>0</v>
          </cell>
          <cell r="J158" t="str">
            <v>|</v>
          </cell>
          <cell r="K158">
            <v>0</v>
          </cell>
          <cell r="L158">
            <v>0</v>
          </cell>
          <cell r="M158">
            <v>0</v>
          </cell>
          <cell r="N158">
            <v>33660</v>
          </cell>
          <cell r="O158">
            <v>0</v>
          </cell>
          <cell r="P158">
            <v>33660</v>
          </cell>
        </row>
        <row r="159">
          <cell r="D159" t="str">
            <v>0201/6533/0008</v>
          </cell>
          <cell r="E159" t="str">
            <v>License &amp; Internet Fees;Fina</v>
          </cell>
          <cell r="F159">
            <v>0</v>
          </cell>
          <cell r="G159">
            <v>0</v>
          </cell>
          <cell r="H159">
            <v>482568.92</v>
          </cell>
          <cell r="I159">
            <v>0</v>
          </cell>
          <cell r="J159" t="str">
            <v>|</v>
          </cell>
          <cell r="K159">
            <v>482568.92</v>
          </cell>
          <cell r="L159">
            <v>0</v>
          </cell>
          <cell r="M159">
            <v>482568.92</v>
          </cell>
          <cell r="N159">
            <v>-482568.92</v>
          </cell>
          <cell r="O159">
            <v>600000</v>
          </cell>
          <cell r="P159">
            <v>600000</v>
          </cell>
        </row>
        <row r="160">
          <cell r="D160" t="str">
            <v>0201/6533/0009</v>
          </cell>
          <cell r="E160" t="str">
            <v>License &amp; Internet Fees;Prop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 t="str">
            <v>|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D161" t="str">
            <v>0201/6534/0007</v>
          </cell>
          <cell r="E161" t="str">
            <v>Membership Fees;Chief Financ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 t="str">
            <v>|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</row>
        <row r="162">
          <cell r="D162" t="str">
            <v>0201/6534/0008</v>
          </cell>
          <cell r="E162" t="str">
            <v>Membership Fees;Finance</v>
          </cell>
          <cell r="F162">
            <v>0</v>
          </cell>
          <cell r="G162">
            <v>0</v>
          </cell>
          <cell r="H162">
            <v>16650</v>
          </cell>
          <cell r="I162">
            <v>0</v>
          </cell>
          <cell r="J162" t="str">
            <v>|</v>
          </cell>
          <cell r="K162">
            <v>16650</v>
          </cell>
          <cell r="L162">
            <v>0</v>
          </cell>
          <cell r="M162">
            <v>16650</v>
          </cell>
          <cell r="N162">
            <v>-16650</v>
          </cell>
          <cell r="O162">
            <v>0</v>
          </cell>
          <cell r="P162">
            <v>0</v>
          </cell>
        </row>
        <row r="163">
          <cell r="D163" t="str">
            <v>0201/6535/0008</v>
          </cell>
          <cell r="E163" t="str">
            <v>Inventory (tools,equip,etc.)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 t="str">
            <v>|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D164" t="str">
            <v>0201/6535/0009</v>
          </cell>
          <cell r="E164" t="str">
            <v>Inventory (tools,equip,etc.)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 t="str">
            <v>|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D165" t="str">
            <v>0201/6537/0008</v>
          </cell>
          <cell r="E165" t="str">
            <v>Interest Bank Overdraft;Fina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 t="str">
            <v>|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D166" t="str">
            <v>0201/6538/0007</v>
          </cell>
          <cell r="E166" t="str">
            <v>Entertainment;Chief Financia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 t="str">
            <v>|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D167" t="str">
            <v>0201/6539/0008</v>
          </cell>
          <cell r="E167" t="str">
            <v>Training;Finance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 t="str">
            <v>|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D168" t="str">
            <v>0201/6539/0009</v>
          </cell>
          <cell r="E168" t="str">
            <v>Training;Property Finance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 t="str">
            <v>|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D169" t="str">
            <v>0201/6541/0007</v>
          </cell>
          <cell r="E169" t="str">
            <v>Subsistence &amp; Traveling;Chie</v>
          </cell>
          <cell r="F169">
            <v>56000</v>
          </cell>
          <cell r="G169">
            <v>0</v>
          </cell>
          <cell r="H169">
            <v>74258.259999999995</v>
          </cell>
          <cell r="I169">
            <v>0</v>
          </cell>
          <cell r="J169" t="str">
            <v>|</v>
          </cell>
          <cell r="K169">
            <v>74258.259999999995</v>
          </cell>
          <cell r="L169">
            <v>0</v>
          </cell>
          <cell r="M169">
            <v>74258.259999999995</v>
          </cell>
          <cell r="N169">
            <v>-18258.259999999995</v>
          </cell>
          <cell r="O169">
            <v>0</v>
          </cell>
          <cell r="P169">
            <v>56000</v>
          </cell>
        </row>
        <row r="170">
          <cell r="D170" t="str">
            <v>0201/6541/0008</v>
          </cell>
          <cell r="E170" t="str">
            <v>Subsistence &amp; Traveling;Fina</v>
          </cell>
          <cell r="F170">
            <v>409321.25</v>
          </cell>
          <cell r="G170">
            <v>0</v>
          </cell>
          <cell r="H170">
            <v>74595.38</v>
          </cell>
          <cell r="I170">
            <v>-2969</v>
          </cell>
          <cell r="J170" t="str">
            <v>|</v>
          </cell>
          <cell r="K170">
            <v>71626.38</v>
          </cell>
          <cell r="L170">
            <v>0</v>
          </cell>
          <cell r="M170">
            <v>71626.38</v>
          </cell>
          <cell r="N170">
            <v>337694.87</v>
          </cell>
          <cell r="O170">
            <v>0</v>
          </cell>
          <cell r="P170">
            <v>409321.25</v>
          </cell>
        </row>
        <row r="171">
          <cell r="D171" t="str">
            <v>0201/6541/0009</v>
          </cell>
          <cell r="E171" t="str">
            <v>Subsistence &amp; Traveling;Prop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 t="str">
            <v>|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</row>
        <row r="172">
          <cell r="D172" t="str">
            <v>0201/6542/0008</v>
          </cell>
          <cell r="E172" t="str">
            <v>Computer Costs;Finance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 t="str">
            <v>|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D173" t="str">
            <v>0201/6542/0009</v>
          </cell>
          <cell r="E173" t="str">
            <v>Computer Costs;Property Fina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 t="str">
            <v>|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</row>
        <row r="174">
          <cell r="D174" t="str">
            <v>0201/6544/0008</v>
          </cell>
          <cell r="E174" t="str">
            <v>Telephone Charges;Finance</v>
          </cell>
          <cell r="F174">
            <v>368712.82</v>
          </cell>
          <cell r="G174">
            <v>0</v>
          </cell>
          <cell r="H174">
            <v>237943.99</v>
          </cell>
          <cell r="I174">
            <v>0</v>
          </cell>
          <cell r="J174" t="str">
            <v>|</v>
          </cell>
          <cell r="K174">
            <v>237943.99</v>
          </cell>
          <cell r="L174">
            <v>0</v>
          </cell>
          <cell r="M174">
            <v>237943.99</v>
          </cell>
          <cell r="N174">
            <v>130768.83000000002</v>
          </cell>
          <cell r="O174">
            <v>81287.179999999993</v>
          </cell>
          <cell r="P174">
            <v>450000</v>
          </cell>
        </row>
        <row r="175">
          <cell r="D175" t="str">
            <v>0201/6544/0009</v>
          </cell>
          <cell r="E175" t="str">
            <v>Telephone Charges;Property F</v>
          </cell>
          <cell r="F175">
            <v>109659.34</v>
          </cell>
          <cell r="G175">
            <v>0</v>
          </cell>
          <cell r="H175">
            <v>0</v>
          </cell>
          <cell r="I175">
            <v>0</v>
          </cell>
          <cell r="J175" t="str">
            <v>|</v>
          </cell>
          <cell r="K175">
            <v>0</v>
          </cell>
          <cell r="L175">
            <v>0</v>
          </cell>
          <cell r="M175">
            <v>0</v>
          </cell>
          <cell r="N175">
            <v>109659.34</v>
          </cell>
          <cell r="O175">
            <v>-109659.34</v>
          </cell>
          <cell r="P175">
            <v>0</v>
          </cell>
        </row>
        <row r="176">
          <cell r="D176" t="str">
            <v>0201/6549/0008</v>
          </cell>
          <cell r="E176" t="str">
            <v>Insurance - External;Finance</v>
          </cell>
          <cell r="F176">
            <v>474000</v>
          </cell>
          <cell r="G176">
            <v>0</v>
          </cell>
          <cell r="H176">
            <v>0</v>
          </cell>
          <cell r="I176">
            <v>0</v>
          </cell>
          <cell r="J176" t="str">
            <v>|</v>
          </cell>
          <cell r="K176">
            <v>0</v>
          </cell>
          <cell r="L176">
            <v>0</v>
          </cell>
          <cell r="M176">
            <v>0</v>
          </cell>
          <cell r="N176">
            <v>474000</v>
          </cell>
          <cell r="O176">
            <v>-474000</v>
          </cell>
          <cell r="P176">
            <v>0</v>
          </cell>
        </row>
        <row r="177">
          <cell r="D177" t="str">
            <v>0201/6552/0009</v>
          </cell>
          <cell r="E177" t="str">
            <v>Fuel &amp; Oil - Vehicles;Proper</v>
          </cell>
          <cell r="F177">
            <v>1402500</v>
          </cell>
          <cell r="G177">
            <v>0</v>
          </cell>
          <cell r="H177">
            <v>838922.55</v>
          </cell>
          <cell r="I177">
            <v>0</v>
          </cell>
          <cell r="J177" t="str">
            <v>|</v>
          </cell>
          <cell r="K177">
            <v>838922.55</v>
          </cell>
          <cell r="L177">
            <v>0</v>
          </cell>
          <cell r="M177">
            <v>838922.55</v>
          </cell>
          <cell r="N177">
            <v>563577.44999999995</v>
          </cell>
          <cell r="O177">
            <v>197500</v>
          </cell>
          <cell r="P177">
            <v>1600000</v>
          </cell>
        </row>
        <row r="178">
          <cell r="D178" t="str">
            <v>0201/6554/0008</v>
          </cell>
          <cell r="E178" t="str">
            <v>Consumables;Finance</v>
          </cell>
          <cell r="F178">
            <v>0</v>
          </cell>
          <cell r="G178">
            <v>0</v>
          </cell>
          <cell r="H178">
            <v>157.43</v>
          </cell>
          <cell r="I178">
            <v>0</v>
          </cell>
          <cell r="J178" t="str">
            <v>|</v>
          </cell>
          <cell r="K178">
            <v>157.43</v>
          </cell>
          <cell r="L178">
            <v>0</v>
          </cell>
          <cell r="M178">
            <v>157.43</v>
          </cell>
          <cell r="N178">
            <v>-157.43</v>
          </cell>
          <cell r="O178">
            <v>5000</v>
          </cell>
          <cell r="P178">
            <v>5000</v>
          </cell>
        </row>
        <row r="179">
          <cell r="D179" t="str">
            <v>0201/6554/0009</v>
          </cell>
          <cell r="E179" t="str">
            <v>Consumables;Property Finance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 t="str">
            <v>|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D180" t="str">
            <v>0201/6555/0009</v>
          </cell>
          <cell r="E180" t="str">
            <v>Interim Valuations;Property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 t="str">
            <v>|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</row>
        <row r="181">
          <cell r="D181" t="str">
            <v>0201/6562/0008</v>
          </cell>
          <cell r="E181" t="str">
            <v>CCA - Furniture &amp; Office Equ</v>
          </cell>
          <cell r="F181">
            <v>0</v>
          </cell>
          <cell r="G181">
            <v>0</v>
          </cell>
          <cell r="H181">
            <v>335.52</v>
          </cell>
          <cell r="I181">
            <v>0</v>
          </cell>
          <cell r="J181" t="str">
            <v>|</v>
          </cell>
          <cell r="K181">
            <v>335.52</v>
          </cell>
          <cell r="L181">
            <v>0</v>
          </cell>
          <cell r="M181">
            <v>335.52</v>
          </cell>
          <cell r="N181">
            <v>-335.52</v>
          </cell>
          <cell r="O181">
            <v>15000</v>
          </cell>
          <cell r="P181">
            <v>15000</v>
          </cell>
        </row>
        <row r="182">
          <cell r="D182" t="str">
            <v>0201/6565/0008</v>
          </cell>
          <cell r="E182" t="str">
            <v>Professional Services;Financ</v>
          </cell>
          <cell r="F182">
            <v>1935000</v>
          </cell>
          <cell r="G182">
            <v>0</v>
          </cell>
          <cell r="H182">
            <v>3323192.18</v>
          </cell>
          <cell r="I182">
            <v>-198342.96</v>
          </cell>
          <cell r="J182" t="str">
            <v>|</v>
          </cell>
          <cell r="K182">
            <v>3124849.22</v>
          </cell>
          <cell r="L182">
            <v>0</v>
          </cell>
          <cell r="M182">
            <v>3124849.22</v>
          </cell>
          <cell r="N182">
            <v>-1189849.2200000002</v>
          </cell>
          <cell r="O182">
            <v>265000</v>
          </cell>
          <cell r="P182">
            <v>2200000</v>
          </cell>
        </row>
        <row r="183">
          <cell r="D183" t="str">
            <v>0201/6567/0008</v>
          </cell>
          <cell r="E183" t="str">
            <v>Investment Adjustment;Financ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 t="str">
            <v>|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D184" t="str">
            <v>0201/6577/0008</v>
          </cell>
          <cell r="E184" t="str">
            <v>Insurance Claims;Finance</v>
          </cell>
          <cell r="F184">
            <v>0</v>
          </cell>
          <cell r="G184">
            <v>0</v>
          </cell>
          <cell r="H184">
            <v>27666.04</v>
          </cell>
          <cell r="I184">
            <v>0</v>
          </cell>
          <cell r="J184" t="str">
            <v>|</v>
          </cell>
          <cell r="K184">
            <v>27666.04</v>
          </cell>
          <cell r="L184">
            <v>0</v>
          </cell>
          <cell r="M184">
            <v>27666.04</v>
          </cell>
          <cell r="N184">
            <v>-27666.04</v>
          </cell>
          <cell r="O184">
            <v>55000</v>
          </cell>
          <cell r="P184">
            <v>55000</v>
          </cell>
        </row>
        <row r="185">
          <cell r="D185" t="str">
            <v>0201/6802/0009</v>
          </cell>
          <cell r="E185" t="str">
            <v>R/M - Tools &amp; Equipment;Prop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 t="str">
            <v>|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D186" t="str">
            <v>0201/6803/0008</v>
          </cell>
          <cell r="E186" t="str">
            <v>R/M - Furniture &amp; Equipment;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 t="str">
            <v>|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7">
          <cell r="D187" t="str">
            <v>0201/6803/0009</v>
          </cell>
          <cell r="E187" t="str">
            <v>R/M - Furniture &amp; Equipment;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 t="str">
            <v>|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</row>
        <row r="188">
          <cell r="D188" t="str">
            <v>0201/6808/0008</v>
          </cell>
          <cell r="E188" t="str">
            <v>R/M - Vehicles &amp; Equipment;F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 t="str">
            <v>|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D189" t="str">
            <v>0201/6808/0009</v>
          </cell>
          <cell r="E189" t="str">
            <v>R/M - Vehicles &amp; Equipment;P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 t="str">
            <v>|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</row>
        <row r="190">
          <cell r="D190" t="str">
            <v>0201/7500/0008</v>
          </cell>
          <cell r="E190" t="str">
            <v>Contr - Bad Debts;Finance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 t="str">
            <v>|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D191" t="str">
            <v>0201/7501/0008</v>
          </cell>
          <cell r="E191" t="str">
            <v>Contr - Leave Reserve;Financ</v>
          </cell>
          <cell r="F191">
            <v>18867.3</v>
          </cell>
          <cell r="G191">
            <v>0</v>
          </cell>
          <cell r="H191">
            <v>0</v>
          </cell>
          <cell r="I191">
            <v>0</v>
          </cell>
          <cell r="J191" t="str">
            <v>|</v>
          </cell>
          <cell r="K191">
            <v>0</v>
          </cell>
          <cell r="L191">
            <v>0</v>
          </cell>
          <cell r="M191">
            <v>0</v>
          </cell>
          <cell r="N191">
            <v>18867.3</v>
          </cell>
          <cell r="O191">
            <v>0</v>
          </cell>
          <cell r="P191">
            <v>18867.3</v>
          </cell>
        </row>
        <row r="192">
          <cell r="D192" t="str">
            <v>0201/7501/0009</v>
          </cell>
          <cell r="E192" t="str">
            <v>Contr - Leave Reserve;Proper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 t="str">
            <v>|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3">
          <cell r="D193" t="str">
            <v>0201/7502/0007</v>
          </cell>
          <cell r="E193" t="str">
            <v>Contr Fund - Pro-rata Bonus</v>
          </cell>
          <cell r="F193">
            <v>52000</v>
          </cell>
          <cell r="G193">
            <v>0</v>
          </cell>
          <cell r="H193">
            <v>0</v>
          </cell>
          <cell r="I193">
            <v>0</v>
          </cell>
          <cell r="J193" t="str">
            <v>|</v>
          </cell>
          <cell r="K193">
            <v>0</v>
          </cell>
          <cell r="L193">
            <v>0</v>
          </cell>
          <cell r="M193">
            <v>0</v>
          </cell>
          <cell r="N193">
            <v>52000</v>
          </cell>
          <cell r="O193">
            <v>0</v>
          </cell>
          <cell r="P193">
            <v>52000</v>
          </cell>
        </row>
        <row r="194">
          <cell r="D194" t="str">
            <v>0201/7502/0008</v>
          </cell>
          <cell r="E194" t="str">
            <v>Contr Fund - Pro-rata Bonus</v>
          </cell>
          <cell r="F194">
            <v>41600</v>
          </cell>
          <cell r="G194">
            <v>0</v>
          </cell>
          <cell r="H194">
            <v>0</v>
          </cell>
          <cell r="I194">
            <v>0</v>
          </cell>
          <cell r="J194" t="str">
            <v>|</v>
          </cell>
          <cell r="K194">
            <v>0</v>
          </cell>
          <cell r="L194">
            <v>0</v>
          </cell>
          <cell r="M194">
            <v>0</v>
          </cell>
          <cell r="N194">
            <v>41600</v>
          </cell>
          <cell r="O194">
            <v>0</v>
          </cell>
          <cell r="P194">
            <v>41600</v>
          </cell>
        </row>
        <row r="195">
          <cell r="D195" t="str">
            <v>0201/7502/0009</v>
          </cell>
          <cell r="E195" t="str">
            <v>Contr Fund - Pro-rata Bonus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 t="str">
            <v>|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D196" t="str">
            <v>0201/7504/0007</v>
          </cell>
          <cell r="E196" t="str">
            <v>Contr - CDF;Chief Financial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 t="str">
            <v>|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7">
          <cell r="D197" t="str">
            <v>0201/8000/0009</v>
          </cell>
          <cell r="E197" t="str">
            <v>Property Rates - Farms;Prope</v>
          </cell>
          <cell r="F197">
            <v>-6099010.4800000004</v>
          </cell>
          <cell r="G197">
            <v>0</v>
          </cell>
          <cell r="H197">
            <v>17114.599999999999</v>
          </cell>
          <cell r="I197">
            <v>0</v>
          </cell>
          <cell r="J197" t="str">
            <v>|</v>
          </cell>
          <cell r="K197">
            <v>17114.599999999999</v>
          </cell>
          <cell r="L197">
            <v>0</v>
          </cell>
          <cell r="M197">
            <v>17114.599999999999</v>
          </cell>
          <cell r="N197">
            <v>-6116125.0800000001</v>
          </cell>
          <cell r="O197">
            <v>0</v>
          </cell>
          <cell r="P197">
            <v>-6099010.4800000004</v>
          </cell>
        </row>
        <row r="198">
          <cell r="D198" t="str">
            <v>0201/8001/0009</v>
          </cell>
          <cell r="E198" t="str">
            <v>Property Rates - Business;Pr</v>
          </cell>
          <cell r="F198">
            <v>-1300460.6200000001</v>
          </cell>
          <cell r="G198">
            <v>0</v>
          </cell>
          <cell r="H198">
            <v>27998</v>
          </cell>
          <cell r="I198">
            <v>-954017.96</v>
          </cell>
          <cell r="J198" t="str">
            <v>|</v>
          </cell>
          <cell r="K198">
            <v>0</v>
          </cell>
          <cell r="L198">
            <v>-926019.96</v>
          </cell>
          <cell r="M198">
            <v>-926019.96</v>
          </cell>
          <cell r="N198">
            <v>-374440.66000000015</v>
          </cell>
          <cell r="O198">
            <v>0</v>
          </cell>
          <cell r="P198">
            <v>-1300460.6200000001</v>
          </cell>
        </row>
        <row r="199">
          <cell r="D199" t="str">
            <v>0201/8002/0009</v>
          </cell>
          <cell r="E199" t="str">
            <v>Rebate - Property Rates;Prop</v>
          </cell>
          <cell r="F199">
            <v>1899265.78</v>
          </cell>
          <cell r="G199">
            <v>0</v>
          </cell>
          <cell r="H199">
            <v>2549272.0299999998</v>
          </cell>
          <cell r="I199">
            <v>-6711737.5999999996</v>
          </cell>
          <cell r="J199" t="str">
            <v>|</v>
          </cell>
          <cell r="K199">
            <v>0</v>
          </cell>
          <cell r="L199">
            <v>-4162465.57</v>
          </cell>
          <cell r="M199">
            <v>-4162465.57</v>
          </cell>
          <cell r="N199">
            <v>6061731.3499999996</v>
          </cell>
          <cell r="O199">
            <v>0</v>
          </cell>
          <cell r="P199">
            <v>1899265.78</v>
          </cell>
        </row>
        <row r="200">
          <cell r="D200" t="str">
            <v>0201/8003/0009</v>
          </cell>
          <cell r="E200" t="str">
            <v>Property Rates - Government;</v>
          </cell>
          <cell r="F200">
            <v>-359410.93</v>
          </cell>
          <cell r="G200">
            <v>0</v>
          </cell>
          <cell r="H200">
            <v>0</v>
          </cell>
          <cell r="I200">
            <v>-337292.1</v>
          </cell>
          <cell r="J200" t="str">
            <v>|</v>
          </cell>
          <cell r="K200">
            <v>0</v>
          </cell>
          <cell r="L200">
            <v>-337292.1</v>
          </cell>
          <cell r="M200">
            <v>-337292.1</v>
          </cell>
          <cell r="N200">
            <v>-22118.830000000016</v>
          </cell>
          <cell r="O200">
            <v>0</v>
          </cell>
          <cell r="P200">
            <v>-359410.93</v>
          </cell>
        </row>
        <row r="201">
          <cell r="D201" t="str">
            <v>0201/8004/0009</v>
          </cell>
          <cell r="E201" t="str">
            <v>Property Rates - Residential</v>
          </cell>
          <cell r="F201">
            <v>-5767537.0099999998</v>
          </cell>
          <cell r="G201">
            <v>0</v>
          </cell>
          <cell r="H201">
            <v>10667.43</v>
          </cell>
          <cell r="I201">
            <v>-4346174.04</v>
          </cell>
          <cell r="J201" t="str">
            <v>|</v>
          </cell>
          <cell r="K201">
            <v>0</v>
          </cell>
          <cell r="L201">
            <v>-4335506.6100000003</v>
          </cell>
          <cell r="M201">
            <v>-4335506.6100000003</v>
          </cell>
          <cell r="N201">
            <v>-1432030.3999999994</v>
          </cell>
          <cell r="O201">
            <v>0</v>
          </cell>
          <cell r="P201">
            <v>-5767537.0099999998</v>
          </cell>
        </row>
        <row r="202">
          <cell r="D202" t="str">
            <v>0201/8005/0009</v>
          </cell>
          <cell r="E202" t="str">
            <v>Discount - Rates Overchaged;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 t="str">
            <v>|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</row>
        <row r="203">
          <cell r="D203" t="str">
            <v>0201/8108/0008</v>
          </cell>
          <cell r="E203" t="str">
            <v>Vodacom Rental;Finance</v>
          </cell>
          <cell r="F203">
            <v>-72945.179999999993</v>
          </cell>
          <cell r="G203">
            <v>0</v>
          </cell>
          <cell r="H203">
            <v>0</v>
          </cell>
          <cell r="I203">
            <v>-71654.880000000005</v>
          </cell>
          <cell r="J203" t="str">
            <v>|</v>
          </cell>
          <cell r="K203">
            <v>0</v>
          </cell>
          <cell r="L203">
            <v>-71654.880000000005</v>
          </cell>
          <cell r="M203">
            <v>-71654.880000000005</v>
          </cell>
          <cell r="N203">
            <v>-1290.2999999999884</v>
          </cell>
          <cell r="O203">
            <v>0</v>
          </cell>
          <cell r="P203">
            <v>-72945.179999999993</v>
          </cell>
        </row>
        <row r="204">
          <cell r="D204" t="str">
            <v>0201/8150/0008</v>
          </cell>
          <cell r="E204" t="str">
            <v>Interest - Investments;Finan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 t="str">
            <v>|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D205" t="str">
            <v>0201/8151/0008</v>
          </cell>
          <cell r="E205" t="str">
            <v>Interest - Bank Account;Fina</v>
          </cell>
          <cell r="F205">
            <v>-7294.52</v>
          </cell>
          <cell r="G205">
            <v>0</v>
          </cell>
          <cell r="H205">
            <v>4573.2</v>
          </cell>
          <cell r="I205">
            <v>-53473.47</v>
          </cell>
          <cell r="J205" t="str">
            <v>|</v>
          </cell>
          <cell r="K205">
            <v>0</v>
          </cell>
          <cell r="L205">
            <v>-48900.27</v>
          </cell>
          <cell r="M205">
            <v>-48900.270000000004</v>
          </cell>
          <cell r="N205">
            <v>41605.75</v>
          </cell>
          <cell r="O205">
            <v>-77705.48</v>
          </cell>
          <cell r="P205">
            <v>-85000</v>
          </cell>
        </row>
        <row r="206">
          <cell r="D206" t="str">
            <v>0201/8200/0009</v>
          </cell>
          <cell r="E206" t="str">
            <v>Interest on Arrears;Property</v>
          </cell>
          <cell r="F206">
            <v>-5757535.4699999997</v>
          </cell>
          <cell r="G206">
            <v>0</v>
          </cell>
          <cell r="H206">
            <v>12513.75</v>
          </cell>
          <cell r="I206">
            <v>-354263.18</v>
          </cell>
          <cell r="J206" t="str">
            <v>|</v>
          </cell>
          <cell r="K206">
            <v>0</v>
          </cell>
          <cell r="L206">
            <v>-341749.43</v>
          </cell>
          <cell r="M206">
            <v>-341749.43</v>
          </cell>
          <cell r="N206">
            <v>-5415786.04</v>
          </cell>
          <cell r="O206">
            <v>0</v>
          </cell>
          <cell r="P206">
            <v>-5757535.4699999997</v>
          </cell>
        </row>
        <row r="207">
          <cell r="D207" t="str">
            <v>0201/8250/0008</v>
          </cell>
          <cell r="E207" t="str">
            <v>Dividends Received;Finance</v>
          </cell>
          <cell r="F207">
            <v>0</v>
          </cell>
          <cell r="G207">
            <v>0</v>
          </cell>
          <cell r="H207">
            <v>0</v>
          </cell>
          <cell r="I207">
            <v>-9955.15</v>
          </cell>
          <cell r="J207" t="str">
            <v>|</v>
          </cell>
          <cell r="K207">
            <v>0</v>
          </cell>
          <cell r="L207">
            <v>-9955.15</v>
          </cell>
          <cell r="M207">
            <v>-9955.15</v>
          </cell>
          <cell r="N207">
            <v>9955.15</v>
          </cell>
          <cell r="O207">
            <v>0</v>
          </cell>
          <cell r="P207">
            <v>0</v>
          </cell>
        </row>
        <row r="208">
          <cell r="D208" t="str">
            <v>0201/8251/0008</v>
          </cell>
          <cell r="E208" t="str">
            <v>Dividends;Finance</v>
          </cell>
          <cell r="F208">
            <v>-10941.78</v>
          </cell>
          <cell r="G208">
            <v>0</v>
          </cell>
          <cell r="H208">
            <v>0</v>
          </cell>
          <cell r="I208">
            <v>0</v>
          </cell>
          <cell r="J208" t="str">
            <v>|</v>
          </cell>
          <cell r="K208">
            <v>0</v>
          </cell>
          <cell r="L208">
            <v>0</v>
          </cell>
          <cell r="M208">
            <v>0</v>
          </cell>
          <cell r="N208">
            <v>-10941.78</v>
          </cell>
          <cell r="O208">
            <v>0</v>
          </cell>
          <cell r="P208">
            <v>-10941.78</v>
          </cell>
        </row>
        <row r="209">
          <cell r="D209" t="str">
            <v>0201/8401/0007</v>
          </cell>
          <cell r="E209" t="str">
            <v>NT Grant - Equitable Share;C</v>
          </cell>
          <cell r="F209">
            <v>-7422465.8600000003</v>
          </cell>
          <cell r="G209">
            <v>0</v>
          </cell>
          <cell r="H209">
            <v>0</v>
          </cell>
          <cell r="I209">
            <v>-1554840</v>
          </cell>
          <cell r="J209" t="str">
            <v>|</v>
          </cell>
          <cell r="K209">
            <v>0</v>
          </cell>
          <cell r="L209">
            <v>-1554840</v>
          </cell>
          <cell r="M209">
            <v>-1554840</v>
          </cell>
          <cell r="N209">
            <v>-5867625.8600000003</v>
          </cell>
          <cell r="O209">
            <v>0</v>
          </cell>
          <cell r="P209">
            <v>-7422465.8600000003</v>
          </cell>
        </row>
        <row r="210">
          <cell r="D210" t="str">
            <v>0201/8401/0008</v>
          </cell>
          <cell r="E210" t="str">
            <v>NT Grant - Equitable Share;F</v>
          </cell>
          <cell r="F210">
            <v>0</v>
          </cell>
          <cell r="G210">
            <v>0</v>
          </cell>
          <cell r="H210">
            <v>2190486.25</v>
          </cell>
          <cell r="I210">
            <v>-22862000</v>
          </cell>
          <cell r="J210" t="str">
            <v>|</v>
          </cell>
          <cell r="K210">
            <v>0</v>
          </cell>
          <cell r="L210">
            <v>-20671513.75</v>
          </cell>
          <cell r="M210">
            <v>-20671513.75</v>
          </cell>
          <cell r="N210">
            <v>20671513.75</v>
          </cell>
          <cell r="O210">
            <v>0</v>
          </cell>
          <cell r="P210">
            <v>0</v>
          </cell>
        </row>
        <row r="211">
          <cell r="D211" t="str">
            <v>0201/8402/0008</v>
          </cell>
          <cell r="E211" t="str">
            <v>NT Grant - MFMA;Finance</v>
          </cell>
          <cell r="F211">
            <v>-1800000</v>
          </cell>
          <cell r="G211">
            <v>0</v>
          </cell>
          <cell r="H211">
            <v>0</v>
          </cell>
          <cell r="I211">
            <v>0</v>
          </cell>
          <cell r="J211" t="str">
            <v>|</v>
          </cell>
          <cell r="K211">
            <v>0</v>
          </cell>
          <cell r="L211">
            <v>0</v>
          </cell>
          <cell r="M211">
            <v>0</v>
          </cell>
          <cell r="N211">
            <v>-1800000</v>
          </cell>
          <cell r="O211">
            <v>0</v>
          </cell>
          <cell r="P211">
            <v>-1800000</v>
          </cell>
        </row>
        <row r="212">
          <cell r="D212" t="str">
            <v>0201/8405/0007</v>
          </cell>
          <cell r="E212" t="str">
            <v>Prov Gov - Man Remuneration;</v>
          </cell>
          <cell r="F212">
            <v>-764947.9</v>
          </cell>
          <cell r="G212">
            <v>0</v>
          </cell>
          <cell r="H212">
            <v>0</v>
          </cell>
          <cell r="I212">
            <v>0</v>
          </cell>
          <cell r="J212" t="str">
            <v>|</v>
          </cell>
          <cell r="K212">
            <v>0</v>
          </cell>
          <cell r="L212">
            <v>0</v>
          </cell>
          <cell r="M212">
            <v>0</v>
          </cell>
          <cell r="N212">
            <v>-764947.9</v>
          </cell>
          <cell r="O212">
            <v>0</v>
          </cell>
          <cell r="P212">
            <v>-764947.9</v>
          </cell>
        </row>
        <row r="213">
          <cell r="D213" t="str">
            <v>0201/8500/0008</v>
          </cell>
          <cell r="E213" t="str">
            <v>Rates Certificates;Finance</v>
          </cell>
          <cell r="F213">
            <v>-36472.589999999997</v>
          </cell>
          <cell r="G213">
            <v>0</v>
          </cell>
          <cell r="H213">
            <v>1146.26</v>
          </cell>
          <cell r="I213">
            <v>-9337.23</v>
          </cell>
          <cell r="J213" t="str">
            <v>|</v>
          </cell>
          <cell r="K213">
            <v>0</v>
          </cell>
          <cell r="L213">
            <v>-8190.97</v>
          </cell>
          <cell r="M213">
            <v>-8190.9699999999993</v>
          </cell>
          <cell r="N213">
            <v>-28281.619999999995</v>
          </cell>
          <cell r="O213">
            <v>0</v>
          </cell>
          <cell r="P213">
            <v>-36472.589999999997</v>
          </cell>
        </row>
        <row r="214">
          <cell r="D214" t="str">
            <v>0201/8501/0008</v>
          </cell>
          <cell r="E214" t="str">
            <v>Discount Received;Finance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 t="str">
            <v>|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D215" t="str">
            <v>0201/8503/0008</v>
          </cell>
          <cell r="E215" t="str">
            <v>Photostats;Finance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 t="str">
            <v>|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D216" t="str">
            <v>0201/8508/0008</v>
          </cell>
          <cell r="E216" t="str">
            <v>Sundry Income;Finance</v>
          </cell>
          <cell r="F216">
            <v>-220000</v>
          </cell>
          <cell r="G216">
            <v>0</v>
          </cell>
          <cell r="H216">
            <v>7671.1</v>
          </cell>
          <cell r="I216">
            <v>-120310.71</v>
          </cell>
          <cell r="J216" t="str">
            <v>|</v>
          </cell>
          <cell r="K216">
            <v>0</v>
          </cell>
          <cell r="L216">
            <v>-112639.61</v>
          </cell>
          <cell r="M216">
            <v>-112639.61</v>
          </cell>
          <cell r="N216">
            <v>-107360.39</v>
          </cell>
          <cell r="O216">
            <v>0</v>
          </cell>
          <cell r="P216">
            <v>-220000</v>
          </cell>
        </row>
        <row r="217">
          <cell r="D217" t="str">
            <v>0201/8517/0008</v>
          </cell>
          <cell r="E217" t="str">
            <v>Administration Fees;Finance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 t="str">
            <v>|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</row>
        <row r="218">
          <cell r="D218" t="str">
            <v>0201/8518/0008</v>
          </cell>
          <cell r="E218" t="str">
            <v>Legal Fees;Finance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 t="str">
            <v>|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</row>
        <row r="219">
          <cell r="D219" t="str">
            <v>0201/8519/0008</v>
          </cell>
          <cell r="E219" t="str">
            <v>Commission Received;Finance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|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D220" t="str">
            <v>0201/8520/0008</v>
          </cell>
          <cell r="E220" t="str">
            <v>Vat Received;Finance</v>
          </cell>
          <cell r="F220">
            <v>-9909200</v>
          </cell>
          <cell r="G220">
            <v>0</v>
          </cell>
          <cell r="H220">
            <v>0</v>
          </cell>
          <cell r="I220">
            <v>-2084918.17</v>
          </cell>
          <cell r="J220" t="str">
            <v>|</v>
          </cell>
          <cell r="K220">
            <v>0</v>
          </cell>
          <cell r="L220">
            <v>-2084918.17</v>
          </cell>
          <cell r="M220">
            <v>-2084918.17</v>
          </cell>
          <cell r="N220">
            <v>-7824281.8300000001</v>
          </cell>
          <cell r="O220">
            <v>0</v>
          </cell>
          <cell r="P220">
            <v>-9909200</v>
          </cell>
        </row>
        <row r="221">
          <cell r="D221" t="str">
            <v>0201/8523/0008</v>
          </cell>
          <cell r="E221" t="str">
            <v>Insurance Claims;Finance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 t="str">
            <v>|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E222" t="str">
            <v>Main account subtotal</v>
          </cell>
          <cell r="F222"/>
          <cell r="G222"/>
          <cell r="H222"/>
          <cell r="I222"/>
          <cell r="J222" t="str">
            <v>|</v>
          </cell>
          <cell r="K222">
            <v>12383994.08</v>
          </cell>
          <cell r="L222">
            <v>-34665646.469999999</v>
          </cell>
          <cell r="M222">
            <v>0</v>
          </cell>
          <cell r="N222"/>
          <cell r="O222"/>
          <cell r="P222"/>
        </row>
        <row r="223">
          <cell r="D223">
            <v>201</v>
          </cell>
          <cell r="E223" t="str">
            <v>Main account total</v>
          </cell>
          <cell r="F223">
            <v>-15135456.859999999</v>
          </cell>
          <cell r="G223"/>
          <cell r="H223"/>
          <cell r="I223"/>
          <cell r="J223" t="str">
            <v>|</v>
          </cell>
          <cell r="K223">
            <v>0</v>
          </cell>
          <cell r="L223">
            <v>-22281652.390000001</v>
          </cell>
          <cell r="M223">
            <v>-22281652.390000001</v>
          </cell>
          <cell r="N223">
            <v>7146195.5299999993</v>
          </cell>
          <cell r="O223">
            <v>3852899.1600000006</v>
          </cell>
          <cell r="P223">
            <v>-11282557.699999999</v>
          </cell>
        </row>
        <row r="224">
          <cell r="D224" t="str">
            <v>--------------</v>
          </cell>
          <cell r="E224" t="str">
            <v>--------------------------------</v>
          </cell>
          <cell r="F224" t="str">
            <v>------------</v>
          </cell>
          <cell r="G224" t="str">
            <v>------------</v>
          </cell>
          <cell r="H224" t="str">
            <v>------------</v>
          </cell>
          <cell r="I224" t="str">
            <v>------------</v>
          </cell>
          <cell r="J224" t="str">
            <v>--</v>
          </cell>
          <cell r="K224" t="str">
            <v>--------------</v>
          </cell>
          <cell r="L224" t="str">
            <v>--------------</v>
          </cell>
          <cell r="P224"/>
        </row>
        <row r="225">
          <cell r="D225">
            <v>202</v>
          </cell>
          <cell r="E225" t="str">
            <v>HUMAN RESOURCE</v>
          </cell>
          <cell r="F225"/>
          <cell r="G225"/>
          <cell r="H225"/>
          <cell r="I225"/>
          <cell r="J225" t="str">
            <v>|</v>
          </cell>
          <cell r="K225"/>
          <cell r="L225"/>
          <cell r="M225">
            <v>0</v>
          </cell>
          <cell r="N225"/>
          <cell r="O225"/>
          <cell r="P225"/>
        </row>
        <row r="226">
          <cell r="D226" t="str">
            <v>0202/1000/0000</v>
          </cell>
          <cell r="E226" t="str">
            <v>Salaries;</v>
          </cell>
          <cell r="F226">
            <v>1478058.42</v>
          </cell>
          <cell r="G226">
            <v>0</v>
          </cell>
          <cell r="H226">
            <v>461012.38</v>
          </cell>
          <cell r="I226">
            <v>0</v>
          </cell>
          <cell r="J226" t="str">
            <v>|</v>
          </cell>
          <cell r="K226">
            <v>461012.38</v>
          </cell>
          <cell r="L226">
            <v>0</v>
          </cell>
          <cell r="M226">
            <v>461012.38</v>
          </cell>
          <cell r="N226">
            <v>1017046.0399999999</v>
          </cell>
          <cell r="O226">
            <v>-556033.65999999992</v>
          </cell>
          <cell r="P226">
            <v>922024.76</v>
          </cell>
        </row>
        <row r="227">
          <cell r="D227" t="str">
            <v>0202/1002/0000</v>
          </cell>
          <cell r="E227" t="str">
            <v>Annual Bonus;</v>
          </cell>
          <cell r="F227">
            <v>151891.07</v>
          </cell>
          <cell r="G227">
            <v>0</v>
          </cell>
          <cell r="H227">
            <v>61161.22</v>
          </cell>
          <cell r="I227">
            <v>0</v>
          </cell>
          <cell r="J227" t="str">
            <v>|</v>
          </cell>
          <cell r="K227">
            <v>61161.22</v>
          </cell>
          <cell r="L227">
            <v>0</v>
          </cell>
          <cell r="M227">
            <v>61161.22</v>
          </cell>
          <cell r="N227">
            <v>90729.85</v>
          </cell>
          <cell r="O227">
            <v>-29568.630000000005</v>
          </cell>
          <cell r="P227">
            <v>122322.44</v>
          </cell>
        </row>
        <row r="228">
          <cell r="D228" t="str">
            <v>0202/1003/0000</v>
          </cell>
          <cell r="E228" t="str">
            <v>Allowance - Telephone;</v>
          </cell>
          <cell r="F228">
            <v>3600</v>
          </cell>
          <cell r="G228">
            <v>0</v>
          </cell>
          <cell r="H228">
            <v>1800</v>
          </cell>
          <cell r="I228">
            <v>0</v>
          </cell>
          <cell r="J228" t="str">
            <v>|</v>
          </cell>
          <cell r="K228">
            <v>1800</v>
          </cell>
          <cell r="L228">
            <v>0</v>
          </cell>
          <cell r="M228">
            <v>1800</v>
          </cell>
          <cell r="N228">
            <v>1800</v>
          </cell>
          <cell r="O228">
            <v>0</v>
          </cell>
          <cell r="P228">
            <v>3600</v>
          </cell>
        </row>
        <row r="229">
          <cell r="D229" t="str">
            <v>0202/1005/0000</v>
          </cell>
          <cell r="E229" t="str">
            <v>Housing Subsidy ;</v>
          </cell>
          <cell r="F229">
            <v>7638.76</v>
          </cell>
          <cell r="G229">
            <v>0</v>
          </cell>
          <cell r="H229">
            <v>0</v>
          </cell>
          <cell r="I229">
            <v>0</v>
          </cell>
          <cell r="J229" t="str">
            <v>|</v>
          </cell>
          <cell r="K229">
            <v>0</v>
          </cell>
          <cell r="L229">
            <v>0</v>
          </cell>
          <cell r="M229">
            <v>0</v>
          </cell>
          <cell r="N229">
            <v>7638.76</v>
          </cell>
          <cell r="O229">
            <v>0</v>
          </cell>
          <cell r="P229">
            <v>7638.76</v>
          </cell>
        </row>
        <row r="230">
          <cell r="D230" t="str">
            <v>0202/1007/0000</v>
          </cell>
          <cell r="E230" t="str">
            <v>Allowance - Other;</v>
          </cell>
          <cell r="F230">
            <v>2058.5700000000002</v>
          </cell>
          <cell r="G230">
            <v>0</v>
          </cell>
          <cell r="H230">
            <v>0</v>
          </cell>
          <cell r="I230">
            <v>0</v>
          </cell>
          <cell r="J230" t="str">
            <v>|</v>
          </cell>
          <cell r="K230">
            <v>0</v>
          </cell>
          <cell r="L230">
            <v>0</v>
          </cell>
          <cell r="M230">
            <v>0</v>
          </cell>
          <cell r="N230">
            <v>2058.5700000000002</v>
          </cell>
          <cell r="O230">
            <v>0</v>
          </cell>
          <cell r="P230">
            <v>2058.5700000000002</v>
          </cell>
        </row>
        <row r="231">
          <cell r="D231" t="str">
            <v>0202/1008/0000</v>
          </cell>
          <cell r="E231" t="str">
            <v>Temporary Workers;</v>
          </cell>
          <cell r="F231">
            <v>23009.95</v>
          </cell>
          <cell r="G231">
            <v>0</v>
          </cell>
          <cell r="H231">
            <v>0</v>
          </cell>
          <cell r="I231">
            <v>0</v>
          </cell>
          <cell r="J231" t="str">
            <v>|</v>
          </cell>
          <cell r="K231">
            <v>0</v>
          </cell>
          <cell r="L231">
            <v>0</v>
          </cell>
          <cell r="M231">
            <v>0</v>
          </cell>
          <cell r="N231">
            <v>23009.95</v>
          </cell>
          <cell r="O231">
            <v>0</v>
          </cell>
          <cell r="P231">
            <v>23009.95</v>
          </cell>
        </row>
        <row r="232">
          <cell r="D232" t="str">
            <v>0202/1009/0000</v>
          </cell>
          <cell r="E232" t="str">
            <v>Allowance - Vehicle;</v>
          </cell>
          <cell r="F232">
            <v>184000</v>
          </cell>
          <cell r="G232">
            <v>0</v>
          </cell>
          <cell r="H232">
            <v>60000</v>
          </cell>
          <cell r="I232">
            <v>0</v>
          </cell>
          <cell r="J232" t="str">
            <v>|</v>
          </cell>
          <cell r="K232">
            <v>60000</v>
          </cell>
          <cell r="L232">
            <v>0</v>
          </cell>
          <cell r="M232">
            <v>60000</v>
          </cell>
          <cell r="N232">
            <v>124000</v>
          </cell>
          <cell r="O232">
            <v>-64000</v>
          </cell>
          <cell r="P232">
            <v>120000</v>
          </cell>
        </row>
        <row r="233">
          <cell r="D233" t="str">
            <v>0202/1010/0000</v>
          </cell>
          <cell r="E233" t="str">
            <v>Industrial Council Levy;</v>
          </cell>
          <cell r="F233">
            <v>528.84</v>
          </cell>
          <cell r="G233">
            <v>0</v>
          </cell>
          <cell r="H233">
            <v>174</v>
          </cell>
          <cell r="I233">
            <v>0</v>
          </cell>
          <cell r="J233" t="str">
            <v>|</v>
          </cell>
          <cell r="K233">
            <v>174</v>
          </cell>
          <cell r="L233">
            <v>0</v>
          </cell>
          <cell r="M233">
            <v>174</v>
          </cell>
          <cell r="N233">
            <v>354.84000000000003</v>
          </cell>
          <cell r="O233">
            <v>-180.84000000000003</v>
          </cell>
          <cell r="P233">
            <v>348</v>
          </cell>
        </row>
        <row r="234">
          <cell r="D234" t="str">
            <v>0202/1011/0000</v>
          </cell>
          <cell r="E234" t="str">
            <v>Skills Development Levy;</v>
          </cell>
          <cell r="F234">
            <v>18272.59</v>
          </cell>
          <cell r="G234">
            <v>0</v>
          </cell>
          <cell r="H234">
            <v>5873.03</v>
          </cell>
          <cell r="I234">
            <v>0</v>
          </cell>
          <cell r="J234" t="str">
            <v>|</v>
          </cell>
          <cell r="K234">
            <v>5873.03</v>
          </cell>
          <cell r="L234">
            <v>0</v>
          </cell>
          <cell r="M234">
            <v>5873.03</v>
          </cell>
          <cell r="N234">
            <v>12399.560000000001</v>
          </cell>
          <cell r="O234">
            <v>-6526.5300000000007</v>
          </cell>
          <cell r="P234">
            <v>11746.06</v>
          </cell>
        </row>
        <row r="235">
          <cell r="D235" t="str">
            <v>0202/1012/0000</v>
          </cell>
          <cell r="E235" t="str">
            <v>Compensation Commissioner;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 t="str">
            <v>|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D236" t="str">
            <v>0202/1050/0000</v>
          </cell>
          <cell r="E236" t="str">
            <v>Medical Aid Fund;</v>
          </cell>
          <cell r="F236">
            <v>78804.070000000007</v>
          </cell>
          <cell r="G236">
            <v>0</v>
          </cell>
          <cell r="H236">
            <v>42201.599999999999</v>
          </cell>
          <cell r="I236">
            <v>0</v>
          </cell>
          <cell r="J236" t="str">
            <v>|</v>
          </cell>
          <cell r="K236">
            <v>42201.599999999999</v>
          </cell>
          <cell r="L236">
            <v>0</v>
          </cell>
          <cell r="M236">
            <v>42201.599999999999</v>
          </cell>
          <cell r="N236">
            <v>36602.470000000008</v>
          </cell>
          <cell r="O236">
            <v>5599.1299999999901</v>
          </cell>
          <cell r="P236">
            <v>84403.199999999997</v>
          </cell>
        </row>
        <row r="237">
          <cell r="D237" t="str">
            <v>0202/1051/0000</v>
          </cell>
          <cell r="E237" t="str">
            <v>Pension Fund ;</v>
          </cell>
          <cell r="F237">
            <v>283825.87</v>
          </cell>
          <cell r="G237">
            <v>0</v>
          </cell>
          <cell r="H237">
            <v>88272.44</v>
          </cell>
          <cell r="I237">
            <v>0</v>
          </cell>
          <cell r="J237" t="str">
            <v>|</v>
          </cell>
          <cell r="K237">
            <v>88272.44</v>
          </cell>
          <cell r="L237">
            <v>0</v>
          </cell>
          <cell r="M237">
            <v>88272.44</v>
          </cell>
          <cell r="N237">
            <v>195553.43</v>
          </cell>
          <cell r="O237">
            <v>-107280.98999999999</v>
          </cell>
          <cell r="P237">
            <v>176544.88</v>
          </cell>
        </row>
        <row r="238">
          <cell r="D238" t="str">
            <v>0202/1052/0000</v>
          </cell>
          <cell r="E238" t="str">
            <v>UIF;</v>
          </cell>
          <cell r="F238">
            <v>11843.55</v>
          </cell>
          <cell r="G238">
            <v>0</v>
          </cell>
          <cell r="H238">
            <v>3504.58</v>
          </cell>
          <cell r="I238">
            <v>0</v>
          </cell>
          <cell r="J238" t="str">
            <v>|</v>
          </cell>
          <cell r="K238">
            <v>3504.58</v>
          </cell>
          <cell r="L238">
            <v>0</v>
          </cell>
          <cell r="M238">
            <v>3504.58</v>
          </cell>
          <cell r="N238">
            <v>8338.9699999999993</v>
          </cell>
          <cell r="O238">
            <v>-4834.3899999999994</v>
          </cell>
          <cell r="P238">
            <v>7009.16</v>
          </cell>
        </row>
        <row r="239">
          <cell r="D239" t="str">
            <v>0202/6510/0000</v>
          </cell>
          <cell r="E239" t="str">
            <v>Work Study;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 t="str">
            <v>|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D240" t="str">
            <v>0202/6511/0000</v>
          </cell>
          <cell r="E240" t="str">
            <v>Advertisements;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 t="str">
            <v>|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D241" t="str">
            <v>0202/6514/0000</v>
          </cell>
          <cell r="E241" t="str">
            <v>Printing &amp; Stationary;</v>
          </cell>
          <cell r="F241">
            <v>0</v>
          </cell>
          <cell r="G241">
            <v>0</v>
          </cell>
          <cell r="H241">
            <v>5190.26</v>
          </cell>
          <cell r="I241">
            <v>0</v>
          </cell>
          <cell r="J241" t="str">
            <v>|</v>
          </cell>
          <cell r="K241">
            <v>5190.26</v>
          </cell>
          <cell r="L241">
            <v>0</v>
          </cell>
          <cell r="M241">
            <v>5190.26</v>
          </cell>
          <cell r="N241">
            <v>-5190.26</v>
          </cell>
          <cell r="O241">
            <v>0</v>
          </cell>
          <cell r="P241">
            <v>0</v>
          </cell>
        </row>
        <row r="242">
          <cell r="D242" t="str">
            <v>0202/6525/0000</v>
          </cell>
          <cell r="E242" t="str">
            <v>Postage;</v>
          </cell>
          <cell r="F242">
            <v>0</v>
          </cell>
          <cell r="G242">
            <v>0</v>
          </cell>
          <cell r="H242">
            <v>86.1</v>
          </cell>
          <cell r="I242">
            <v>0</v>
          </cell>
          <cell r="J242" t="str">
            <v>|</v>
          </cell>
          <cell r="K242">
            <v>86.1</v>
          </cell>
          <cell r="L242">
            <v>0</v>
          </cell>
          <cell r="M242">
            <v>86.1</v>
          </cell>
          <cell r="N242">
            <v>-86.1</v>
          </cell>
          <cell r="O242">
            <v>2000</v>
          </cell>
          <cell r="P242">
            <v>2000</v>
          </cell>
        </row>
        <row r="243">
          <cell r="D243" t="str">
            <v>0202/6535/0000</v>
          </cell>
          <cell r="E243" t="str">
            <v>Inventory (tools,equip,etc.)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 t="str">
            <v>|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</row>
        <row r="244">
          <cell r="D244" t="str">
            <v>0202/6539/0000</v>
          </cell>
          <cell r="E244" t="str">
            <v>Training;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 t="str">
            <v>|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</row>
        <row r="245">
          <cell r="D245" t="str">
            <v>0202/6541/0000</v>
          </cell>
          <cell r="E245" t="str">
            <v>Subsistence &amp; Traveling;</v>
          </cell>
          <cell r="F245">
            <v>116000</v>
          </cell>
          <cell r="G245">
            <v>0</v>
          </cell>
          <cell r="H245">
            <v>63071.62</v>
          </cell>
          <cell r="I245">
            <v>0</v>
          </cell>
          <cell r="J245" t="str">
            <v>|</v>
          </cell>
          <cell r="K245">
            <v>63071.62</v>
          </cell>
          <cell r="L245">
            <v>0</v>
          </cell>
          <cell r="M245">
            <v>63071.62</v>
          </cell>
          <cell r="N245">
            <v>52928.38</v>
          </cell>
          <cell r="O245">
            <v>0</v>
          </cell>
          <cell r="P245">
            <v>116000</v>
          </cell>
        </row>
        <row r="246">
          <cell r="D246" t="str">
            <v>0202/6544/0000</v>
          </cell>
          <cell r="E246" t="str">
            <v>Telephone Charges;</v>
          </cell>
          <cell r="F246">
            <v>15000</v>
          </cell>
          <cell r="G246">
            <v>0</v>
          </cell>
          <cell r="H246">
            <v>0</v>
          </cell>
          <cell r="I246">
            <v>0</v>
          </cell>
          <cell r="J246" t="str">
            <v>|</v>
          </cell>
          <cell r="K246">
            <v>0</v>
          </cell>
          <cell r="L246">
            <v>0</v>
          </cell>
          <cell r="M246">
            <v>0</v>
          </cell>
          <cell r="N246">
            <v>15000</v>
          </cell>
          <cell r="O246">
            <v>-15000</v>
          </cell>
          <cell r="P246">
            <v>0</v>
          </cell>
        </row>
        <row r="247">
          <cell r="D247" t="str">
            <v>0202/6554/0000</v>
          </cell>
          <cell r="E247" t="str">
            <v>Consumables;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 t="str">
            <v>|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D248" t="str">
            <v>0202/6565/0000</v>
          </cell>
          <cell r="E248" t="str">
            <v>Professional Services;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 t="str">
            <v>|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D249" t="str">
            <v>0202/6569/0000</v>
          </cell>
          <cell r="E249" t="str">
            <v>Training - SETA;</v>
          </cell>
          <cell r="F249">
            <v>157500</v>
          </cell>
          <cell r="G249">
            <v>0</v>
          </cell>
          <cell r="H249">
            <v>0</v>
          </cell>
          <cell r="I249">
            <v>0</v>
          </cell>
          <cell r="J249" t="str">
            <v>|</v>
          </cell>
          <cell r="K249">
            <v>0</v>
          </cell>
          <cell r="L249">
            <v>0</v>
          </cell>
          <cell r="M249">
            <v>0</v>
          </cell>
          <cell r="N249">
            <v>157500</v>
          </cell>
          <cell r="O249">
            <v>0</v>
          </cell>
          <cell r="P249">
            <v>157500</v>
          </cell>
        </row>
        <row r="250">
          <cell r="D250" t="str">
            <v>0202/6573/0000</v>
          </cell>
          <cell r="E250" t="str">
            <v>Wellness;</v>
          </cell>
          <cell r="F250">
            <v>150000</v>
          </cell>
          <cell r="G250">
            <v>0</v>
          </cell>
          <cell r="H250">
            <v>1390.42</v>
          </cell>
          <cell r="I250">
            <v>-329.1</v>
          </cell>
          <cell r="J250" t="str">
            <v>|</v>
          </cell>
          <cell r="K250">
            <v>1061.32</v>
          </cell>
          <cell r="L250">
            <v>0</v>
          </cell>
          <cell r="M250">
            <v>1061.3200000000002</v>
          </cell>
          <cell r="N250">
            <v>148938.68</v>
          </cell>
          <cell r="O250">
            <v>-50000</v>
          </cell>
          <cell r="P250">
            <v>100000</v>
          </cell>
        </row>
        <row r="251">
          <cell r="D251" t="str">
            <v>0202/6803/0000</v>
          </cell>
          <cell r="E251" t="str">
            <v>R/M - Furniture &amp; Equipment;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 t="str">
            <v>|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D252" t="str">
            <v>0202/7501/0000</v>
          </cell>
          <cell r="E252" t="str">
            <v>Contr - Leave Reserve;</v>
          </cell>
          <cell r="F252">
            <v>8548.5300000000007</v>
          </cell>
          <cell r="G252">
            <v>0</v>
          </cell>
          <cell r="H252">
            <v>0</v>
          </cell>
          <cell r="I252">
            <v>0</v>
          </cell>
          <cell r="J252" t="str">
            <v>|</v>
          </cell>
          <cell r="K252">
            <v>0</v>
          </cell>
          <cell r="L252">
            <v>0</v>
          </cell>
          <cell r="M252">
            <v>0</v>
          </cell>
          <cell r="N252">
            <v>8548.5300000000007</v>
          </cell>
          <cell r="O252">
            <v>0</v>
          </cell>
          <cell r="P252">
            <v>8548.5300000000007</v>
          </cell>
        </row>
        <row r="253">
          <cell r="D253" t="str">
            <v>0202/7502/0000</v>
          </cell>
          <cell r="E253" t="str">
            <v>Contr Fund - Pro-rata Bonus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 t="str">
            <v>|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D254" t="str">
            <v>0202/8401/0000</v>
          </cell>
          <cell r="E254" t="str">
            <v>NT Grant - Equitable Share;</v>
          </cell>
          <cell r="F254">
            <v>-861639.15</v>
          </cell>
          <cell r="G254">
            <v>0</v>
          </cell>
          <cell r="H254">
            <v>0</v>
          </cell>
          <cell r="I254">
            <v>-222120</v>
          </cell>
          <cell r="J254" t="str">
            <v>|</v>
          </cell>
          <cell r="K254">
            <v>0</v>
          </cell>
          <cell r="L254">
            <v>-222120</v>
          </cell>
          <cell r="M254">
            <v>-222120</v>
          </cell>
          <cell r="N254">
            <v>-639519.15</v>
          </cell>
          <cell r="O254">
            <v>0</v>
          </cell>
          <cell r="P254">
            <v>-861639.15</v>
          </cell>
        </row>
        <row r="255">
          <cell r="D255" t="str">
            <v>0202/8522/0000</v>
          </cell>
          <cell r="E255" t="str">
            <v>Training - SETA;</v>
          </cell>
          <cell r="F255">
            <v>-157500</v>
          </cell>
          <cell r="G255">
            <v>0</v>
          </cell>
          <cell r="H255">
            <v>0</v>
          </cell>
          <cell r="I255">
            <v>-86458.01</v>
          </cell>
          <cell r="J255" t="str">
            <v>|</v>
          </cell>
          <cell r="K255">
            <v>0</v>
          </cell>
          <cell r="L255">
            <v>-86458.01</v>
          </cell>
          <cell r="M255">
            <v>-86458.01</v>
          </cell>
          <cell r="N255">
            <v>-71041.990000000005</v>
          </cell>
          <cell r="O255">
            <v>0</v>
          </cell>
          <cell r="P255">
            <v>-157500</v>
          </cell>
        </row>
        <row r="256">
          <cell r="E256" t="str">
            <v>Main account subtotal</v>
          </cell>
          <cell r="F256"/>
          <cell r="G256"/>
          <cell r="H256"/>
          <cell r="I256"/>
          <cell r="J256" t="str">
            <v>|</v>
          </cell>
          <cell r="K256">
            <v>793408.55</v>
          </cell>
          <cell r="L256">
            <v>-308578.01</v>
          </cell>
          <cell r="M256">
            <v>0</v>
          </cell>
          <cell r="N256"/>
          <cell r="O256"/>
          <cell r="P256"/>
        </row>
        <row r="257">
          <cell r="D257">
            <v>202</v>
          </cell>
          <cell r="E257" t="str">
            <v>Main account total</v>
          </cell>
          <cell r="F257">
            <v>1671441.0699999998</v>
          </cell>
          <cell r="G257"/>
          <cell r="H257"/>
          <cell r="I257"/>
          <cell r="J257" t="str">
            <v>|</v>
          </cell>
          <cell r="K257">
            <v>484830.54</v>
          </cell>
          <cell r="L257">
            <v>0</v>
          </cell>
          <cell r="M257">
            <v>484830.5399999998</v>
          </cell>
          <cell r="N257">
            <v>1186610.5299999996</v>
          </cell>
          <cell r="O257">
            <v>-825825.90999999992</v>
          </cell>
          <cell r="P257">
            <v>845615.16</v>
          </cell>
        </row>
        <row r="258">
          <cell r="D258" t="str">
            <v>--------------</v>
          </cell>
          <cell r="E258" t="str">
            <v>--------------------------------</v>
          </cell>
          <cell r="F258" t="str">
            <v>------------</v>
          </cell>
          <cell r="G258" t="str">
            <v>------------</v>
          </cell>
          <cell r="H258" t="str">
            <v>------------</v>
          </cell>
          <cell r="I258" t="str">
            <v>------------</v>
          </cell>
          <cell r="J258" t="str">
            <v>--</v>
          </cell>
          <cell r="K258" t="str">
            <v>--------------</v>
          </cell>
          <cell r="L258" t="str">
            <v>--------------</v>
          </cell>
          <cell r="P258"/>
        </row>
        <row r="259">
          <cell r="D259">
            <v>203</v>
          </cell>
          <cell r="E259" t="str">
            <v>INFORMATION TECHNOLOGY</v>
          </cell>
          <cell r="F259"/>
          <cell r="G259"/>
          <cell r="H259"/>
          <cell r="I259"/>
          <cell r="J259" t="str">
            <v>|</v>
          </cell>
          <cell r="K259"/>
          <cell r="L259"/>
          <cell r="M259">
            <v>0</v>
          </cell>
          <cell r="N259"/>
          <cell r="O259"/>
          <cell r="P259"/>
        </row>
        <row r="260">
          <cell r="D260" t="str">
            <v>0203/1000/0000</v>
          </cell>
          <cell r="E260" t="str">
            <v>Salaries;</v>
          </cell>
          <cell r="F260">
            <v>601679.31000000006</v>
          </cell>
          <cell r="G260">
            <v>0</v>
          </cell>
          <cell r="H260">
            <v>250847.26</v>
          </cell>
          <cell r="I260">
            <v>0</v>
          </cell>
          <cell r="J260" t="str">
            <v>|</v>
          </cell>
          <cell r="K260">
            <v>250847.26</v>
          </cell>
          <cell r="L260">
            <v>0</v>
          </cell>
          <cell r="M260">
            <v>250847.26</v>
          </cell>
          <cell r="N260">
            <v>350832.05000000005</v>
          </cell>
          <cell r="O260">
            <v>-99984.790000000037</v>
          </cell>
          <cell r="P260">
            <v>501694.52</v>
          </cell>
        </row>
        <row r="261">
          <cell r="D261" t="str">
            <v>0203/1002/0000</v>
          </cell>
          <cell r="E261" t="str">
            <v>Annual Bonus;</v>
          </cell>
          <cell r="F261">
            <v>39642.11</v>
          </cell>
          <cell r="G261">
            <v>0</v>
          </cell>
          <cell r="H261">
            <v>44496.77</v>
          </cell>
          <cell r="I261">
            <v>0</v>
          </cell>
          <cell r="J261" t="str">
            <v>|</v>
          </cell>
          <cell r="K261">
            <v>44496.77</v>
          </cell>
          <cell r="L261">
            <v>0</v>
          </cell>
          <cell r="M261">
            <v>44496.77</v>
          </cell>
          <cell r="N261">
            <v>-4854.6599999999962</v>
          </cell>
          <cell r="O261">
            <v>49351.429999999993</v>
          </cell>
          <cell r="P261">
            <v>88993.54</v>
          </cell>
        </row>
        <row r="262">
          <cell r="D262" t="str">
            <v>0203/1003/0000</v>
          </cell>
          <cell r="E262" t="str">
            <v>Allowance - Telephone;</v>
          </cell>
          <cell r="F262">
            <v>3600</v>
          </cell>
          <cell r="G262">
            <v>0</v>
          </cell>
          <cell r="H262">
            <v>1800</v>
          </cell>
          <cell r="I262">
            <v>0</v>
          </cell>
          <cell r="J262" t="str">
            <v>|</v>
          </cell>
          <cell r="K262">
            <v>1800</v>
          </cell>
          <cell r="L262">
            <v>0</v>
          </cell>
          <cell r="M262">
            <v>1800</v>
          </cell>
          <cell r="N262">
            <v>1800</v>
          </cell>
          <cell r="O262">
            <v>0</v>
          </cell>
          <cell r="P262">
            <v>3600</v>
          </cell>
        </row>
        <row r="263">
          <cell r="D263" t="str">
            <v>0203/1005/0000</v>
          </cell>
          <cell r="E263" t="str">
            <v>Housing Subsidy ;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 t="str">
            <v>|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</row>
        <row r="264">
          <cell r="D264" t="str">
            <v>0203/1006/0000</v>
          </cell>
          <cell r="E264" t="str">
            <v>Overtime;</v>
          </cell>
          <cell r="F264">
            <v>11274.49</v>
          </cell>
          <cell r="G264">
            <v>0</v>
          </cell>
          <cell r="H264">
            <v>0</v>
          </cell>
          <cell r="I264">
            <v>0</v>
          </cell>
          <cell r="J264" t="str">
            <v>|</v>
          </cell>
          <cell r="K264">
            <v>0</v>
          </cell>
          <cell r="L264">
            <v>0</v>
          </cell>
          <cell r="M264">
            <v>0</v>
          </cell>
          <cell r="N264">
            <v>11274.49</v>
          </cell>
          <cell r="O264">
            <v>0</v>
          </cell>
          <cell r="P264">
            <v>11274.49</v>
          </cell>
        </row>
        <row r="265">
          <cell r="D265" t="str">
            <v>0203/1007/0000</v>
          </cell>
          <cell r="E265" t="str">
            <v>Allowance - Other;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 t="str">
            <v>|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D266" t="str">
            <v>0203/1009/0000</v>
          </cell>
          <cell r="E266" t="str">
            <v>Allowance - Vehicle;</v>
          </cell>
          <cell r="F266">
            <v>0</v>
          </cell>
          <cell r="G266">
            <v>0</v>
          </cell>
          <cell r="H266">
            <v>20000</v>
          </cell>
          <cell r="I266">
            <v>0</v>
          </cell>
          <cell r="J266" t="str">
            <v>|</v>
          </cell>
          <cell r="K266">
            <v>20000</v>
          </cell>
          <cell r="L266">
            <v>0</v>
          </cell>
          <cell r="M266">
            <v>20000</v>
          </cell>
          <cell r="N266">
            <v>-20000</v>
          </cell>
          <cell r="O266">
            <v>40000</v>
          </cell>
          <cell r="P266">
            <v>40000</v>
          </cell>
        </row>
        <row r="267">
          <cell r="D267" t="str">
            <v>0203/1010/0000</v>
          </cell>
          <cell r="E267" t="str">
            <v>Industrial Council Levy;</v>
          </cell>
          <cell r="F267">
            <v>244.08</v>
          </cell>
          <cell r="G267">
            <v>0</v>
          </cell>
          <cell r="H267">
            <v>87</v>
          </cell>
          <cell r="I267">
            <v>0</v>
          </cell>
          <cell r="J267" t="str">
            <v>|</v>
          </cell>
          <cell r="K267">
            <v>87</v>
          </cell>
          <cell r="L267">
            <v>0</v>
          </cell>
          <cell r="M267">
            <v>87</v>
          </cell>
          <cell r="N267">
            <v>157.08000000000001</v>
          </cell>
          <cell r="O267">
            <v>-70.080000000000013</v>
          </cell>
          <cell r="P267">
            <v>174</v>
          </cell>
        </row>
        <row r="268">
          <cell r="D268" t="str">
            <v>0203/1011/0000</v>
          </cell>
          <cell r="E268" t="str">
            <v>Skills Development Levy;</v>
          </cell>
          <cell r="F268">
            <v>6935.21</v>
          </cell>
          <cell r="G268">
            <v>0</v>
          </cell>
          <cell r="H268">
            <v>3031.51</v>
          </cell>
          <cell r="I268">
            <v>0</v>
          </cell>
          <cell r="J268" t="str">
            <v>|</v>
          </cell>
          <cell r="K268">
            <v>3031.51</v>
          </cell>
          <cell r="L268">
            <v>0</v>
          </cell>
          <cell r="M268">
            <v>3031.51</v>
          </cell>
          <cell r="N268">
            <v>3903.7</v>
          </cell>
          <cell r="O268">
            <v>-872.1899999999996</v>
          </cell>
          <cell r="P268">
            <v>6063.02</v>
          </cell>
        </row>
        <row r="269">
          <cell r="D269" t="str">
            <v>0203/1012/0000</v>
          </cell>
          <cell r="E269" t="str">
            <v>Compensation Commissioner;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 t="str">
            <v>|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D270" t="str">
            <v>0203/1050/0000</v>
          </cell>
          <cell r="E270" t="str">
            <v>Medical Aid Fund;</v>
          </cell>
          <cell r="F270">
            <v>38753.269999999997</v>
          </cell>
          <cell r="G270">
            <v>0</v>
          </cell>
          <cell r="H270">
            <v>8208</v>
          </cell>
          <cell r="I270">
            <v>0</v>
          </cell>
          <cell r="J270" t="str">
            <v>|</v>
          </cell>
          <cell r="K270">
            <v>8208</v>
          </cell>
          <cell r="L270">
            <v>0</v>
          </cell>
          <cell r="M270">
            <v>8208</v>
          </cell>
          <cell r="N270">
            <v>30545.269999999997</v>
          </cell>
          <cell r="O270">
            <v>-22337.269999999997</v>
          </cell>
          <cell r="P270">
            <v>16416</v>
          </cell>
        </row>
        <row r="271">
          <cell r="D271" t="str">
            <v>0203/1051/0000</v>
          </cell>
          <cell r="E271" t="str">
            <v>Pension Fund ;</v>
          </cell>
          <cell r="F271">
            <v>116070.13</v>
          </cell>
          <cell r="G271">
            <v>0</v>
          </cell>
          <cell r="H271">
            <v>45744.86</v>
          </cell>
          <cell r="I271">
            <v>0</v>
          </cell>
          <cell r="J271" t="str">
            <v>|</v>
          </cell>
          <cell r="K271">
            <v>45744.86</v>
          </cell>
          <cell r="L271">
            <v>0</v>
          </cell>
          <cell r="M271">
            <v>45744.86</v>
          </cell>
          <cell r="N271">
            <v>70325.27</v>
          </cell>
          <cell r="O271">
            <v>-24580.410000000003</v>
          </cell>
          <cell r="P271">
            <v>91489.72</v>
          </cell>
        </row>
        <row r="272">
          <cell r="D272" t="str">
            <v>0203/1052/0000</v>
          </cell>
          <cell r="E272" t="str">
            <v>UIF;</v>
          </cell>
          <cell r="F272">
            <v>5301.76</v>
          </cell>
          <cell r="G272">
            <v>0</v>
          </cell>
          <cell r="H272">
            <v>1864.89</v>
          </cell>
          <cell r="I272">
            <v>0</v>
          </cell>
          <cell r="J272" t="str">
            <v>|</v>
          </cell>
          <cell r="K272">
            <v>1864.89</v>
          </cell>
          <cell r="L272">
            <v>0</v>
          </cell>
          <cell r="M272">
            <v>1864.89</v>
          </cell>
          <cell r="N272">
            <v>3436.87</v>
          </cell>
          <cell r="O272">
            <v>-1571.98</v>
          </cell>
          <cell r="P272">
            <v>3729.78</v>
          </cell>
        </row>
        <row r="273">
          <cell r="D273" t="str">
            <v>0203/6502/0000</v>
          </cell>
          <cell r="E273" t="str">
            <v>Rental Payments;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 t="str">
            <v>|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D274" t="str">
            <v>0203/6514/0000</v>
          </cell>
          <cell r="E274" t="str">
            <v>Printing &amp; Stationary;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 t="str">
            <v>|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</row>
        <row r="275">
          <cell r="D275" t="str">
            <v>0203/6515/0000</v>
          </cell>
          <cell r="E275" t="str">
            <v>Computer Software;</v>
          </cell>
          <cell r="F275">
            <v>80000</v>
          </cell>
          <cell r="G275">
            <v>0</v>
          </cell>
          <cell r="H275">
            <v>45503.63</v>
          </cell>
          <cell r="I275">
            <v>0</v>
          </cell>
          <cell r="J275" t="str">
            <v>|</v>
          </cell>
          <cell r="K275">
            <v>45503.63</v>
          </cell>
          <cell r="L275">
            <v>0</v>
          </cell>
          <cell r="M275">
            <v>45503.63</v>
          </cell>
          <cell r="N275">
            <v>34496.370000000003</v>
          </cell>
          <cell r="O275">
            <v>0</v>
          </cell>
          <cell r="P275">
            <v>80000</v>
          </cell>
        </row>
        <row r="276">
          <cell r="D276" t="str">
            <v>0203/6522/0000</v>
          </cell>
          <cell r="E276" t="str">
            <v>Publications;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 t="str">
            <v>|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</row>
        <row r="277">
          <cell r="D277" t="str">
            <v>0203/6525/0000</v>
          </cell>
          <cell r="E277" t="str">
            <v>Postage;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 t="str">
            <v>|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D278" t="str">
            <v>0203/6532/0000</v>
          </cell>
          <cell r="E278" t="str">
            <v>Vehicle License;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 t="str">
            <v>|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</row>
        <row r="279">
          <cell r="D279" t="str">
            <v>0203/6533/0000</v>
          </cell>
          <cell r="E279" t="str">
            <v>License &amp; Internet Fees;</v>
          </cell>
          <cell r="F279">
            <v>400000</v>
          </cell>
          <cell r="G279">
            <v>0</v>
          </cell>
          <cell r="H279">
            <v>11810.4</v>
          </cell>
          <cell r="I279">
            <v>0</v>
          </cell>
          <cell r="J279" t="str">
            <v>|</v>
          </cell>
          <cell r="K279">
            <v>11810.4</v>
          </cell>
          <cell r="L279">
            <v>0</v>
          </cell>
          <cell r="M279">
            <v>11810.4</v>
          </cell>
          <cell r="N279">
            <v>388189.6</v>
          </cell>
          <cell r="O279">
            <v>-200000</v>
          </cell>
          <cell r="P279">
            <v>200000</v>
          </cell>
        </row>
        <row r="280">
          <cell r="D280" t="str">
            <v>0203/6535/0000</v>
          </cell>
          <cell r="E280" t="str">
            <v>Inventory (tools,equip,etc.)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 t="str">
            <v>|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</row>
        <row r="281">
          <cell r="D281" t="str">
            <v>0203/6541/0000</v>
          </cell>
          <cell r="E281" t="str">
            <v>Subsistence &amp; Traveling;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 t="str">
            <v>|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D282" t="str">
            <v>0203/6542/0000</v>
          </cell>
          <cell r="E282" t="str">
            <v>Computer Costs;</v>
          </cell>
          <cell r="F282">
            <v>0</v>
          </cell>
          <cell r="G282">
            <v>0</v>
          </cell>
          <cell r="H282">
            <v>44526.64</v>
          </cell>
          <cell r="I282">
            <v>0</v>
          </cell>
          <cell r="J282" t="str">
            <v>|</v>
          </cell>
          <cell r="K282">
            <v>44526.64</v>
          </cell>
          <cell r="L282">
            <v>0</v>
          </cell>
          <cell r="M282">
            <v>44526.64</v>
          </cell>
          <cell r="N282">
            <v>-44526.64</v>
          </cell>
          <cell r="O282">
            <v>75000</v>
          </cell>
          <cell r="P282">
            <v>75000</v>
          </cell>
        </row>
        <row r="283">
          <cell r="D283" t="str">
            <v>0203/6544/0000</v>
          </cell>
          <cell r="E283" t="str">
            <v>Telephone Charges;</v>
          </cell>
          <cell r="F283">
            <v>3000</v>
          </cell>
          <cell r="G283">
            <v>0</v>
          </cell>
          <cell r="H283">
            <v>0</v>
          </cell>
          <cell r="I283">
            <v>0</v>
          </cell>
          <cell r="J283" t="str">
            <v>|</v>
          </cell>
          <cell r="K283">
            <v>0</v>
          </cell>
          <cell r="L283">
            <v>0</v>
          </cell>
          <cell r="M283">
            <v>0</v>
          </cell>
          <cell r="N283">
            <v>3000</v>
          </cell>
          <cell r="O283">
            <v>-3000</v>
          </cell>
          <cell r="P283">
            <v>0</v>
          </cell>
        </row>
        <row r="284">
          <cell r="D284" t="str">
            <v>0203/6552/0000</v>
          </cell>
          <cell r="E284" t="str">
            <v>Fuel &amp; Oil - Vehicles;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 t="str">
            <v>|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</row>
        <row r="285">
          <cell r="D285" t="str">
            <v>0203/6554/0000</v>
          </cell>
          <cell r="E285" t="str">
            <v>Consumables;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 t="str">
            <v>|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D286" t="str">
            <v>0203/6572/0000</v>
          </cell>
          <cell r="E286" t="str">
            <v>CCA - IT;</v>
          </cell>
          <cell r="F286">
            <v>390000</v>
          </cell>
          <cell r="G286">
            <v>0</v>
          </cell>
          <cell r="H286">
            <v>4385.09</v>
          </cell>
          <cell r="I286">
            <v>0</v>
          </cell>
          <cell r="J286" t="str">
            <v>|</v>
          </cell>
          <cell r="K286">
            <v>4385.09</v>
          </cell>
          <cell r="L286">
            <v>0</v>
          </cell>
          <cell r="M286">
            <v>4385.09</v>
          </cell>
          <cell r="N286">
            <v>385614.91</v>
          </cell>
          <cell r="O286">
            <v>-190000</v>
          </cell>
          <cell r="P286">
            <v>200000</v>
          </cell>
        </row>
        <row r="287">
          <cell r="D287" t="str">
            <v>0203/6803/0000</v>
          </cell>
          <cell r="E287" t="str">
            <v>R/M - Furniture &amp; Equipment;</v>
          </cell>
          <cell r="F287">
            <v>100000</v>
          </cell>
          <cell r="G287">
            <v>0</v>
          </cell>
          <cell r="H287">
            <v>1670</v>
          </cell>
          <cell r="I287">
            <v>0</v>
          </cell>
          <cell r="J287" t="str">
            <v>|</v>
          </cell>
          <cell r="K287">
            <v>1670</v>
          </cell>
          <cell r="L287">
            <v>0</v>
          </cell>
          <cell r="M287">
            <v>1670</v>
          </cell>
          <cell r="N287">
            <v>98330</v>
          </cell>
          <cell r="O287">
            <v>-35000</v>
          </cell>
          <cell r="P287">
            <v>65000</v>
          </cell>
        </row>
        <row r="288">
          <cell r="D288" t="str">
            <v>0203/6808/0000</v>
          </cell>
          <cell r="E288" t="str">
            <v>R/M - Vehicles &amp; Equipment;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 t="str">
            <v>|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D289" t="str">
            <v>0203/7501/0000</v>
          </cell>
          <cell r="E289" t="str">
            <v>Contr - Leave Reserve;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 t="str">
            <v>|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D290" t="str">
            <v>0203/7502/0000</v>
          </cell>
          <cell r="E290" t="str">
            <v>Contr Fund - Pro-rata Bonus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 t="str">
            <v>|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</row>
        <row r="291">
          <cell r="D291" t="str">
            <v>0203/8401/0000</v>
          </cell>
          <cell r="E291" t="str">
            <v>NT Grant - Equitable Share;</v>
          </cell>
          <cell r="F291">
            <v>-603861.66</v>
          </cell>
          <cell r="G291">
            <v>0</v>
          </cell>
          <cell r="H291">
            <v>0</v>
          </cell>
          <cell r="I291">
            <v>-111060</v>
          </cell>
          <cell r="J291" t="str">
            <v>|</v>
          </cell>
          <cell r="K291">
            <v>0</v>
          </cell>
          <cell r="L291">
            <v>-111060</v>
          </cell>
          <cell r="M291">
            <v>-111060</v>
          </cell>
          <cell r="N291">
            <v>-492801.66000000003</v>
          </cell>
          <cell r="O291">
            <v>0</v>
          </cell>
          <cell r="P291">
            <v>-603861.66</v>
          </cell>
        </row>
        <row r="292">
          <cell r="E292" t="str">
            <v>Main account subtotal</v>
          </cell>
          <cell r="F292"/>
          <cell r="G292"/>
          <cell r="H292"/>
          <cell r="I292"/>
          <cell r="J292" t="str">
            <v>|</v>
          </cell>
          <cell r="K292">
            <v>483976.05</v>
          </cell>
          <cell r="L292">
            <v>-111060</v>
          </cell>
          <cell r="M292">
            <v>0</v>
          </cell>
          <cell r="N292"/>
          <cell r="O292"/>
          <cell r="P292"/>
        </row>
        <row r="293">
          <cell r="D293">
            <v>203</v>
          </cell>
          <cell r="E293" t="str">
            <v>Main account total</v>
          </cell>
          <cell r="F293">
            <v>1192638.6999999997</v>
          </cell>
          <cell r="G293"/>
          <cell r="H293"/>
          <cell r="I293"/>
          <cell r="J293" t="str">
            <v>|</v>
          </cell>
          <cell r="K293">
            <v>372916.05</v>
          </cell>
          <cell r="L293">
            <v>0</v>
          </cell>
          <cell r="M293">
            <v>372916.0500000001</v>
          </cell>
          <cell r="N293">
            <v>819722.65</v>
          </cell>
          <cell r="O293">
            <v>-413065.29000000004</v>
          </cell>
          <cell r="P293">
            <v>779573.41</v>
          </cell>
        </row>
        <row r="294">
          <cell r="D294" t="str">
            <v>--------------</v>
          </cell>
          <cell r="E294" t="str">
            <v>--------------------------------</v>
          </cell>
          <cell r="F294" t="str">
            <v>------------</v>
          </cell>
          <cell r="G294" t="str">
            <v>------------</v>
          </cell>
          <cell r="H294" t="str">
            <v>------------</v>
          </cell>
          <cell r="I294" t="str">
            <v>------------</v>
          </cell>
          <cell r="J294" t="str">
            <v>--</v>
          </cell>
          <cell r="K294" t="str">
            <v>--------------</v>
          </cell>
          <cell r="L294" t="str">
            <v>--------------</v>
          </cell>
          <cell r="P294"/>
        </row>
        <row r="295">
          <cell r="D295">
            <v>204</v>
          </cell>
          <cell r="E295" t="str">
            <v>PROPERTY SERVICE</v>
          </cell>
          <cell r="F295"/>
          <cell r="G295"/>
          <cell r="H295"/>
          <cell r="I295"/>
          <cell r="J295" t="str">
            <v>|</v>
          </cell>
          <cell r="K295"/>
          <cell r="L295"/>
          <cell r="M295">
            <v>0</v>
          </cell>
          <cell r="N295"/>
          <cell r="O295"/>
          <cell r="P295"/>
        </row>
        <row r="296">
          <cell r="D296" t="str">
            <v>0204/1000/0014</v>
          </cell>
          <cell r="E296" t="str">
            <v>Salaries;Camps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 t="str">
            <v>|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7">
          <cell r="D297" t="str">
            <v>0204/1010/0014</v>
          </cell>
          <cell r="E297" t="str">
            <v>Industrial Council Levy;Camp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 t="str">
            <v>|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D298" t="str">
            <v>0204/1050/0014</v>
          </cell>
          <cell r="E298" t="str">
            <v>Medical Aid Fund;Camps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 t="str">
            <v>|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D299" t="str">
            <v>0204/1051/0014</v>
          </cell>
          <cell r="E299" t="str">
            <v>Pension Fund ;Camps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 t="str">
            <v>|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D300" t="str">
            <v>0204/1052/0014</v>
          </cell>
          <cell r="E300" t="str">
            <v>UIF;Camps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 t="str">
            <v>|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D301" t="str">
            <v>0204/6523/0013</v>
          </cell>
          <cell r="E301" t="str">
            <v>Security Services;Council Pr</v>
          </cell>
          <cell r="F301">
            <v>0</v>
          </cell>
          <cell r="G301">
            <v>0</v>
          </cell>
          <cell r="H301">
            <v>52961.25</v>
          </cell>
          <cell r="I301">
            <v>-282.83</v>
          </cell>
          <cell r="J301" t="str">
            <v>|</v>
          </cell>
          <cell r="K301">
            <v>52678.42</v>
          </cell>
          <cell r="L301">
            <v>0</v>
          </cell>
          <cell r="M301">
            <v>52678.42</v>
          </cell>
          <cell r="N301">
            <v>-52678.42</v>
          </cell>
          <cell r="O301">
            <v>200000</v>
          </cell>
          <cell r="P301">
            <v>200000</v>
          </cell>
        </row>
        <row r="302">
          <cell r="D302" t="str">
            <v>0204/6541/0014</v>
          </cell>
          <cell r="E302" t="str">
            <v>Subsistence &amp; Traveling;Camp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 t="str">
            <v>|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D303" t="str">
            <v>0204/6549/0013</v>
          </cell>
          <cell r="E303" t="str">
            <v>Insurance - External;Council</v>
          </cell>
          <cell r="F303">
            <v>0</v>
          </cell>
          <cell r="G303">
            <v>0</v>
          </cell>
          <cell r="H303">
            <v>161189.94</v>
          </cell>
          <cell r="I303">
            <v>0</v>
          </cell>
          <cell r="J303" t="str">
            <v>|</v>
          </cell>
          <cell r="K303">
            <v>161189.94</v>
          </cell>
          <cell r="L303">
            <v>0</v>
          </cell>
          <cell r="M303">
            <v>161189.94</v>
          </cell>
          <cell r="N303">
            <v>-161189.94</v>
          </cell>
          <cell r="O303">
            <v>420000</v>
          </cell>
          <cell r="P303">
            <v>420000</v>
          </cell>
        </row>
        <row r="304">
          <cell r="D304" t="str">
            <v>0204/6801/0013</v>
          </cell>
          <cell r="E304" t="str">
            <v>R/M - Buildings;Council Prop</v>
          </cell>
          <cell r="F304">
            <v>100000</v>
          </cell>
          <cell r="G304">
            <v>0</v>
          </cell>
          <cell r="H304">
            <v>23382</v>
          </cell>
          <cell r="I304">
            <v>0</v>
          </cell>
          <cell r="J304" t="str">
            <v>|</v>
          </cell>
          <cell r="K304">
            <v>23382</v>
          </cell>
          <cell r="L304">
            <v>0</v>
          </cell>
          <cell r="M304">
            <v>23382</v>
          </cell>
          <cell r="N304">
            <v>76618</v>
          </cell>
          <cell r="O304">
            <v>60000</v>
          </cell>
          <cell r="P304">
            <v>160000</v>
          </cell>
        </row>
        <row r="305">
          <cell r="D305" t="str">
            <v>0204/6802/0013</v>
          </cell>
          <cell r="E305" t="str">
            <v>R/M - Tools &amp; Equipment;Coun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 t="str">
            <v>|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D306" t="str">
            <v>0204/6803/0013</v>
          </cell>
          <cell r="E306" t="str">
            <v>R/M - Furniture &amp; Equipment;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 t="str">
            <v>|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D307" t="str">
            <v>0204/6804/0013</v>
          </cell>
          <cell r="E307" t="str">
            <v>R/M - Fencing;Council Proper</v>
          </cell>
          <cell r="F307">
            <v>450000</v>
          </cell>
          <cell r="G307">
            <v>0</v>
          </cell>
          <cell r="H307">
            <v>79.599999999999994</v>
          </cell>
          <cell r="I307">
            <v>0</v>
          </cell>
          <cell r="J307" t="str">
            <v>|</v>
          </cell>
          <cell r="K307">
            <v>79.599999999999994</v>
          </cell>
          <cell r="L307">
            <v>0</v>
          </cell>
          <cell r="M307">
            <v>79.599999999999994</v>
          </cell>
          <cell r="N307">
            <v>449920.4</v>
          </cell>
          <cell r="O307">
            <v>-100000</v>
          </cell>
          <cell r="P307">
            <v>350000</v>
          </cell>
        </row>
        <row r="308">
          <cell r="D308" t="str">
            <v>0204/6805/0013</v>
          </cell>
          <cell r="E308" t="str">
            <v>R/M - Sport Fields;Council P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 t="str">
            <v>|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D309" t="str">
            <v>0204/6806/0013</v>
          </cell>
          <cell r="E309" t="str">
            <v>R/M - Stormwater;Council Pro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 t="str">
            <v>|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D310" t="str">
            <v>0204/6807/0013</v>
          </cell>
          <cell r="E310" t="str">
            <v>R/M - Roads &amp; Streets;Counci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 t="str">
            <v>|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D311" t="str">
            <v>0204/6808/0013</v>
          </cell>
          <cell r="E311" t="str">
            <v>R/M - Vehicles &amp; Equipment;C</v>
          </cell>
          <cell r="F311">
            <v>0</v>
          </cell>
          <cell r="G311">
            <v>0</v>
          </cell>
          <cell r="H311">
            <v>15000.57</v>
          </cell>
          <cell r="I311">
            <v>0</v>
          </cell>
          <cell r="J311" t="str">
            <v>|</v>
          </cell>
          <cell r="K311">
            <v>15000.57</v>
          </cell>
          <cell r="L311">
            <v>0</v>
          </cell>
          <cell r="M311">
            <v>15000.57</v>
          </cell>
          <cell r="N311">
            <v>-15000.57</v>
          </cell>
          <cell r="O311">
            <v>0</v>
          </cell>
          <cell r="P311">
            <v>0</v>
          </cell>
        </row>
        <row r="312">
          <cell r="D312" t="str">
            <v>0204/6809/0013</v>
          </cell>
          <cell r="E312" t="str">
            <v>R/M - Water Reticulation;Cou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 t="str">
            <v>|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D313" t="str">
            <v>0204/6810/0013</v>
          </cell>
          <cell r="E313" t="str">
            <v>R/M - Dumping Site;Council P</v>
          </cell>
          <cell r="F313">
            <v>300000</v>
          </cell>
          <cell r="G313">
            <v>0</v>
          </cell>
          <cell r="H313">
            <v>0</v>
          </cell>
          <cell r="I313">
            <v>0</v>
          </cell>
          <cell r="J313" t="str">
            <v>|</v>
          </cell>
          <cell r="K313">
            <v>0</v>
          </cell>
          <cell r="L313">
            <v>0</v>
          </cell>
          <cell r="M313">
            <v>0</v>
          </cell>
          <cell r="N313">
            <v>300000</v>
          </cell>
          <cell r="O313">
            <v>-120000</v>
          </cell>
          <cell r="P313">
            <v>180000</v>
          </cell>
        </row>
        <row r="314">
          <cell r="D314" t="str">
            <v>0204/6811/0013</v>
          </cell>
          <cell r="E314" t="str">
            <v>R/M - Traffic &amp; Road Signs;C</v>
          </cell>
          <cell r="F314">
            <v>100000</v>
          </cell>
          <cell r="G314">
            <v>0</v>
          </cell>
          <cell r="H314">
            <v>5400</v>
          </cell>
          <cell r="I314">
            <v>0</v>
          </cell>
          <cell r="J314" t="str">
            <v>|</v>
          </cell>
          <cell r="K314">
            <v>5400</v>
          </cell>
          <cell r="L314">
            <v>0</v>
          </cell>
          <cell r="M314">
            <v>5400</v>
          </cell>
          <cell r="N314">
            <v>94600</v>
          </cell>
          <cell r="O314">
            <v>-60000</v>
          </cell>
          <cell r="P314">
            <v>40000</v>
          </cell>
        </row>
        <row r="315">
          <cell r="D315" t="str">
            <v>0204/6813/0013</v>
          </cell>
          <cell r="E315" t="str">
            <v>R/M - General ;Council Prope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 t="str">
            <v>|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</row>
        <row r="316">
          <cell r="D316" t="str">
            <v>0204/6814/0013</v>
          </cell>
          <cell r="E316" t="str">
            <v>R/M - Street Lights;Council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 t="str">
            <v>|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D317" t="str">
            <v>0204/6815/0013</v>
          </cell>
          <cell r="E317" t="str">
            <v>R/M - Plant &amp; Equipment;Coun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 t="str">
            <v>|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D318" t="str">
            <v>0204/6816/0013</v>
          </cell>
          <cell r="E318" t="str">
            <v>R/M - Network;Council Proper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 t="str">
            <v>|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D319" t="str">
            <v>0204/6817/0013</v>
          </cell>
          <cell r="E319" t="str">
            <v>R/M - Meters;Council Propert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 t="str">
            <v>|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D320" t="str">
            <v>0204/6818/0013</v>
          </cell>
          <cell r="E320" t="str">
            <v>R/M - Grounds/Gardens;Counci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 t="str">
            <v>|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</row>
        <row r="321">
          <cell r="D321" t="str">
            <v>0204/8100/0013</v>
          </cell>
          <cell r="E321" t="str">
            <v>Rent - Buildings;Council Pro</v>
          </cell>
          <cell r="F321">
            <v>-33000</v>
          </cell>
          <cell r="G321">
            <v>0</v>
          </cell>
          <cell r="H321">
            <v>0</v>
          </cell>
          <cell r="I321">
            <v>-11096.2</v>
          </cell>
          <cell r="J321" t="str">
            <v>|</v>
          </cell>
          <cell r="K321">
            <v>0</v>
          </cell>
          <cell r="L321">
            <v>-11096.2</v>
          </cell>
          <cell r="M321">
            <v>-11096.2</v>
          </cell>
          <cell r="N321">
            <v>-21903.8</v>
          </cell>
          <cell r="O321">
            <v>0</v>
          </cell>
          <cell r="P321">
            <v>-33000</v>
          </cell>
        </row>
        <row r="322">
          <cell r="D322" t="str">
            <v>0204/8101/0013</v>
          </cell>
          <cell r="E322" t="str">
            <v>Rent - Hall;Council Property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 t="str">
            <v>|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D323" t="str">
            <v>0204/8105/0014</v>
          </cell>
          <cell r="E323" t="str">
            <v>Rent - Camps;Camps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 t="str">
            <v>|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D324" t="str">
            <v>0204/8108/0013</v>
          </cell>
          <cell r="E324" t="str">
            <v>Vodacom Rental;Council Prope</v>
          </cell>
          <cell r="F324">
            <v>-77000</v>
          </cell>
          <cell r="G324">
            <v>0</v>
          </cell>
          <cell r="H324">
            <v>0</v>
          </cell>
          <cell r="I324">
            <v>0</v>
          </cell>
          <cell r="J324" t="str">
            <v>|</v>
          </cell>
          <cell r="K324">
            <v>0</v>
          </cell>
          <cell r="L324">
            <v>0</v>
          </cell>
          <cell r="M324">
            <v>0</v>
          </cell>
          <cell r="N324">
            <v>-77000</v>
          </cell>
          <cell r="O324">
            <v>77000</v>
          </cell>
          <cell r="P324">
            <v>0</v>
          </cell>
        </row>
        <row r="325">
          <cell r="D325" t="str">
            <v>0204/8401/0013</v>
          </cell>
          <cell r="E325" t="str">
            <v>NT Grant - Equitable Share;C</v>
          </cell>
          <cell r="F325">
            <v>-1956808.13</v>
          </cell>
          <cell r="G325">
            <v>0</v>
          </cell>
          <cell r="H325">
            <v>0</v>
          </cell>
          <cell r="I325">
            <v>-444240</v>
          </cell>
          <cell r="J325" t="str">
            <v>|</v>
          </cell>
          <cell r="K325">
            <v>0</v>
          </cell>
          <cell r="L325">
            <v>-444240</v>
          </cell>
          <cell r="M325">
            <v>-444240</v>
          </cell>
          <cell r="N325">
            <v>-1512568.13</v>
          </cell>
          <cell r="O325">
            <v>0</v>
          </cell>
          <cell r="P325">
            <v>-1956808.13</v>
          </cell>
        </row>
        <row r="326">
          <cell r="E326" t="str">
            <v>Main account subtotal</v>
          </cell>
          <cell r="F326"/>
          <cell r="G326"/>
          <cell r="H326"/>
          <cell r="I326"/>
          <cell r="J326" t="str">
            <v>|</v>
          </cell>
          <cell r="K326">
            <v>257730.53</v>
          </cell>
          <cell r="L326">
            <v>-455336.2</v>
          </cell>
          <cell r="M326">
            <v>0</v>
          </cell>
          <cell r="N326"/>
          <cell r="O326"/>
          <cell r="P326"/>
        </row>
        <row r="327">
          <cell r="D327">
            <v>204</v>
          </cell>
          <cell r="E327" t="str">
            <v>Main account total</v>
          </cell>
          <cell r="F327">
            <v>-1116808.1299999999</v>
          </cell>
          <cell r="G327"/>
          <cell r="H327"/>
          <cell r="I327"/>
          <cell r="J327" t="str">
            <v>|</v>
          </cell>
          <cell r="K327">
            <v>0</v>
          </cell>
          <cell r="L327">
            <v>-197605.67</v>
          </cell>
          <cell r="M327">
            <v>-197605.67</v>
          </cell>
          <cell r="N327">
            <v>-919202.46</v>
          </cell>
          <cell r="O327">
            <v>477000</v>
          </cell>
          <cell r="P327">
            <v>-639808.12999999989</v>
          </cell>
        </row>
        <row r="328">
          <cell r="D328" t="str">
            <v>--------------</v>
          </cell>
          <cell r="E328" t="str">
            <v>--------------------------------</v>
          </cell>
          <cell r="F328" t="str">
            <v>------------</v>
          </cell>
          <cell r="G328" t="str">
            <v>------------</v>
          </cell>
          <cell r="H328" t="str">
            <v>------------</v>
          </cell>
          <cell r="I328" t="str">
            <v>------------</v>
          </cell>
          <cell r="J328" t="str">
            <v>--</v>
          </cell>
          <cell r="K328" t="str">
            <v>--------------</v>
          </cell>
          <cell r="L328" t="str">
            <v>--------------</v>
          </cell>
          <cell r="P328"/>
        </row>
        <row r="329">
          <cell r="D329">
            <v>205</v>
          </cell>
          <cell r="E329" t="str">
            <v>OTHER ADMINISTRATION</v>
          </cell>
          <cell r="F329"/>
          <cell r="G329"/>
          <cell r="H329"/>
          <cell r="I329"/>
          <cell r="J329" t="str">
            <v>|</v>
          </cell>
          <cell r="K329"/>
          <cell r="L329"/>
          <cell r="M329">
            <v>0</v>
          </cell>
          <cell r="N329"/>
          <cell r="O329"/>
          <cell r="P329"/>
        </row>
        <row r="330">
          <cell r="D330" t="str">
            <v>0205/1000/0003</v>
          </cell>
          <cell r="E330" t="str">
            <v>Salaries;Manager Administrat</v>
          </cell>
          <cell r="F330">
            <v>491501.52</v>
          </cell>
          <cell r="G330">
            <v>0</v>
          </cell>
          <cell r="H330">
            <v>253855.6</v>
          </cell>
          <cell r="I330">
            <v>0</v>
          </cell>
          <cell r="J330" t="str">
            <v>|</v>
          </cell>
          <cell r="K330">
            <v>253855.6</v>
          </cell>
          <cell r="L330">
            <v>0</v>
          </cell>
          <cell r="M330">
            <v>253855.6</v>
          </cell>
          <cell r="N330">
            <v>237645.92</v>
          </cell>
          <cell r="O330">
            <v>16209.679999999993</v>
          </cell>
          <cell r="P330">
            <v>507711.2</v>
          </cell>
        </row>
        <row r="331">
          <cell r="D331" t="str">
            <v>0205/1000/0004</v>
          </cell>
          <cell r="E331" t="str">
            <v>Salaries;Manager Technical S</v>
          </cell>
          <cell r="F331">
            <v>1471347.69</v>
          </cell>
          <cell r="G331">
            <v>0</v>
          </cell>
          <cell r="H331">
            <v>333165.52</v>
          </cell>
          <cell r="I331">
            <v>0</v>
          </cell>
          <cell r="J331" t="str">
            <v>|</v>
          </cell>
          <cell r="K331">
            <v>333165.52</v>
          </cell>
          <cell r="L331">
            <v>0</v>
          </cell>
          <cell r="M331">
            <v>333165.52</v>
          </cell>
          <cell r="N331">
            <v>1138182.17</v>
          </cell>
          <cell r="O331">
            <v>-805016.64999999991</v>
          </cell>
          <cell r="P331">
            <v>666331.04</v>
          </cell>
        </row>
        <row r="332">
          <cell r="D332" t="str">
            <v>0205/1000/0005</v>
          </cell>
          <cell r="E332" t="str">
            <v>Salaries;Internal Auditor</v>
          </cell>
          <cell r="F332">
            <v>446236.21</v>
          </cell>
          <cell r="G332">
            <v>0</v>
          </cell>
          <cell r="H332">
            <v>351684.47</v>
          </cell>
          <cell r="I332">
            <v>0</v>
          </cell>
          <cell r="J332" t="str">
            <v>|</v>
          </cell>
          <cell r="K332">
            <v>351684.47</v>
          </cell>
          <cell r="L332">
            <v>0</v>
          </cell>
          <cell r="M332">
            <v>351684.47</v>
          </cell>
          <cell r="N332">
            <v>94551.740000000049</v>
          </cell>
          <cell r="O332">
            <v>257132.72999999992</v>
          </cell>
          <cell r="P332">
            <v>703368.94</v>
          </cell>
        </row>
        <row r="333">
          <cell r="D333" t="str">
            <v>0205/1000/0006</v>
          </cell>
          <cell r="E333" t="str">
            <v>Salaries;Administration</v>
          </cell>
          <cell r="F333">
            <v>1425529.25</v>
          </cell>
          <cell r="G333">
            <v>0</v>
          </cell>
          <cell r="H333">
            <v>998556.65</v>
          </cell>
          <cell r="I333">
            <v>0</v>
          </cell>
          <cell r="J333" t="str">
            <v>|</v>
          </cell>
          <cell r="K333">
            <v>998556.65</v>
          </cell>
          <cell r="L333">
            <v>0</v>
          </cell>
          <cell r="M333">
            <v>998556.65</v>
          </cell>
          <cell r="N333">
            <v>426972.6</v>
          </cell>
          <cell r="O333">
            <v>571584.05000000005</v>
          </cell>
          <cell r="P333">
            <v>1997113.3</v>
          </cell>
        </row>
        <row r="334">
          <cell r="D334" t="str">
            <v>0205/1001/0003</v>
          </cell>
          <cell r="E334" t="str">
            <v>Performance Bonus;Manager Ad</v>
          </cell>
          <cell r="F334">
            <v>102579.22</v>
          </cell>
          <cell r="G334">
            <v>0</v>
          </cell>
          <cell r="H334">
            <v>0</v>
          </cell>
          <cell r="I334">
            <v>0</v>
          </cell>
          <cell r="J334" t="str">
            <v>|</v>
          </cell>
          <cell r="K334">
            <v>0</v>
          </cell>
          <cell r="L334">
            <v>0</v>
          </cell>
          <cell r="M334">
            <v>0</v>
          </cell>
          <cell r="N334">
            <v>102579.22</v>
          </cell>
          <cell r="O334">
            <v>0</v>
          </cell>
          <cell r="P334">
            <v>102579.22</v>
          </cell>
        </row>
        <row r="335">
          <cell r="D335" t="str">
            <v>0205/1001/0004</v>
          </cell>
          <cell r="E335" t="str">
            <v>Performance Bonus;Manager Te</v>
          </cell>
          <cell r="F335">
            <v>102579.22</v>
          </cell>
          <cell r="G335">
            <v>0</v>
          </cell>
          <cell r="H335">
            <v>0</v>
          </cell>
          <cell r="I335">
            <v>0</v>
          </cell>
          <cell r="J335" t="str">
            <v>|</v>
          </cell>
          <cell r="K335">
            <v>0</v>
          </cell>
          <cell r="L335">
            <v>0</v>
          </cell>
          <cell r="M335">
            <v>0</v>
          </cell>
          <cell r="N335">
            <v>102579.22</v>
          </cell>
          <cell r="O335">
            <v>0</v>
          </cell>
          <cell r="P335">
            <v>102579.22</v>
          </cell>
        </row>
        <row r="336">
          <cell r="D336" t="str">
            <v>0205/1002/0003</v>
          </cell>
          <cell r="E336" t="str">
            <v>Annual Bonus;Manager Adminis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 t="str">
            <v>|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D337" t="str">
            <v>0205/1002/0004</v>
          </cell>
          <cell r="E337" t="str">
            <v>Annual Bonus;Manager Technic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 t="str">
            <v>|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D338" t="str">
            <v>0205/1002/0005</v>
          </cell>
          <cell r="E338" t="str">
            <v>Annual Bonus;Internal Audito</v>
          </cell>
          <cell r="F338">
            <v>9686.1</v>
          </cell>
          <cell r="G338">
            <v>0</v>
          </cell>
          <cell r="H338">
            <v>13552.96</v>
          </cell>
          <cell r="I338">
            <v>0</v>
          </cell>
          <cell r="J338" t="str">
            <v>|</v>
          </cell>
          <cell r="K338">
            <v>13552.96</v>
          </cell>
          <cell r="L338">
            <v>0</v>
          </cell>
          <cell r="M338">
            <v>13552.96</v>
          </cell>
          <cell r="N338">
            <v>-3866.8599999999988</v>
          </cell>
          <cell r="O338">
            <v>17419.82</v>
          </cell>
          <cell r="P338">
            <v>27105.919999999998</v>
          </cell>
        </row>
        <row r="339">
          <cell r="D339" t="str">
            <v>0205/1002/0006</v>
          </cell>
          <cell r="E339" t="str">
            <v>Annual Bonus;Administration</v>
          </cell>
          <cell r="F339">
            <v>106182.86</v>
          </cell>
          <cell r="G339">
            <v>0</v>
          </cell>
          <cell r="H339">
            <v>46414.12</v>
          </cell>
          <cell r="I339">
            <v>0</v>
          </cell>
          <cell r="J339" t="str">
            <v>|</v>
          </cell>
          <cell r="K339">
            <v>46414.12</v>
          </cell>
          <cell r="L339">
            <v>0</v>
          </cell>
          <cell r="M339">
            <v>46414.12</v>
          </cell>
          <cell r="N339">
            <v>59768.74</v>
          </cell>
          <cell r="O339">
            <v>0</v>
          </cell>
          <cell r="P339">
            <v>106182.86</v>
          </cell>
        </row>
        <row r="340">
          <cell r="D340" t="str">
            <v>0205/1003/0003</v>
          </cell>
          <cell r="E340" t="str">
            <v>Allowance - Telephone;Manage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 t="str">
            <v>|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D341" t="str">
            <v>0205/1003/0004</v>
          </cell>
          <cell r="E341" t="str">
            <v>Allowance - Telephone;Manage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 t="str">
            <v>|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</row>
        <row r="342">
          <cell r="D342" t="str">
            <v>0205/1003/0005</v>
          </cell>
          <cell r="E342" t="str">
            <v>Allowance - Telephone;Intern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 t="str">
            <v>|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D343" t="str">
            <v>0205/1003/0006</v>
          </cell>
          <cell r="E343" t="str">
            <v>Allowance - Telephone;Admini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 t="str">
            <v>|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D344" t="str">
            <v>0205/1005/0003</v>
          </cell>
          <cell r="E344" t="str">
            <v>Housing Subsidy ;Manager Adm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 t="str">
            <v>|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D345" t="str">
            <v>0205/1005/0004</v>
          </cell>
          <cell r="E345" t="str">
            <v>Housing Subsidy ;Manager Tec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 t="str">
            <v>|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D346" t="str">
            <v>0205/1005/0005</v>
          </cell>
          <cell r="E346" t="str">
            <v>Housing Subsidy ;Internal Au</v>
          </cell>
          <cell r="F346">
            <v>0</v>
          </cell>
          <cell r="G346">
            <v>0</v>
          </cell>
          <cell r="H346">
            <v>4200</v>
          </cell>
          <cell r="I346">
            <v>0</v>
          </cell>
          <cell r="J346" t="str">
            <v>|</v>
          </cell>
          <cell r="K346">
            <v>4200</v>
          </cell>
          <cell r="L346">
            <v>0</v>
          </cell>
          <cell r="M346">
            <v>4200</v>
          </cell>
          <cell r="N346">
            <v>-4200</v>
          </cell>
          <cell r="O346">
            <v>8400</v>
          </cell>
          <cell r="P346">
            <v>8400</v>
          </cell>
        </row>
        <row r="347">
          <cell r="D347" t="str">
            <v>0205/1005/0006</v>
          </cell>
          <cell r="E347" t="str">
            <v>Housing Subsidy ;Administrat</v>
          </cell>
          <cell r="F347">
            <v>0</v>
          </cell>
          <cell r="G347">
            <v>0</v>
          </cell>
          <cell r="H347">
            <v>4200</v>
          </cell>
          <cell r="I347">
            <v>0</v>
          </cell>
          <cell r="J347" t="str">
            <v>|</v>
          </cell>
          <cell r="K347">
            <v>4200</v>
          </cell>
          <cell r="L347">
            <v>0</v>
          </cell>
          <cell r="M347">
            <v>4200</v>
          </cell>
          <cell r="N347">
            <v>-4200</v>
          </cell>
          <cell r="O347">
            <v>8400</v>
          </cell>
          <cell r="P347">
            <v>8400</v>
          </cell>
        </row>
        <row r="348">
          <cell r="D348" t="str">
            <v>0205/1006/0006</v>
          </cell>
          <cell r="E348" t="str">
            <v>Overtime;Administration</v>
          </cell>
          <cell r="F348">
            <v>0</v>
          </cell>
          <cell r="G348">
            <v>0</v>
          </cell>
          <cell r="H348">
            <v>16563.82</v>
          </cell>
          <cell r="I348">
            <v>0</v>
          </cell>
          <cell r="J348" t="str">
            <v>|</v>
          </cell>
          <cell r="K348">
            <v>16563.82</v>
          </cell>
          <cell r="L348">
            <v>0</v>
          </cell>
          <cell r="M348">
            <v>16563.82</v>
          </cell>
          <cell r="N348">
            <v>-16563.82</v>
          </cell>
          <cell r="O348">
            <v>33127.64</v>
          </cell>
          <cell r="P348">
            <v>33127.64</v>
          </cell>
        </row>
        <row r="349">
          <cell r="D349" t="str">
            <v>0205/1007/0003</v>
          </cell>
          <cell r="E349" t="str">
            <v>Allowance - Other;Manager Ad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 t="str">
            <v>|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</row>
        <row r="350">
          <cell r="D350" t="str">
            <v>0205/1007/0004</v>
          </cell>
          <cell r="E350" t="str">
            <v>Allowance - Other;Manager Te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 t="str">
            <v>|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1">
          <cell r="D351" t="str">
            <v>0205/1007/0006</v>
          </cell>
          <cell r="E351" t="str">
            <v>Allowance - Other;Administra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 t="str">
            <v>|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</row>
        <row r="352">
          <cell r="D352" t="str">
            <v>0205/1009/0003</v>
          </cell>
          <cell r="E352" t="str">
            <v>Allowance - Vehicle;Manager</v>
          </cell>
          <cell r="F352">
            <v>150000</v>
          </cell>
          <cell r="G352">
            <v>0</v>
          </cell>
          <cell r="H352">
            <v>75000</v>
          </cell>
          <cell r="I352">
            <v>0</v>
          </cell>
          <cell r="J352" t="str">
            <v>|</v>
          </cell>
          <cell r="K352">
            <v>75000</v>
          </cell>
          <cell r="L352">
            <v>0</v>
          </cell>
          <cell r="M352">
            <v>75000</v>
          </cell>
          <cell r="N352">
            <v>75000</v>
          </cell>
          <cell r="O352">
            <v>0</v>
          </cell>
          <cell r="P352">
            <v>150000</v>
          </cell>
        </row>
        <row r="353">
          <cell r="D353" t="str">
            <v>0205/1009/0004</v>
          </cell>
          <cell r="E353" t="str">
            <v>Allowance - Vehicle;Manager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 t="str">
            <v>|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D354" t="str">
            <v>0205/1009/0005</v>
          </cell>
          <cell r="E354" t="str">
            <v>Allowance - Vehicle;Internal</v>
          </cell>
          <cell r="F354">
            <v>72000</v>
          </cell>
          <cell r="G354">
            <v>0</v>
          </cell>
          <cell r="H354">
            <v>44000</v>
          </cell>
          <cell r="I354">
            <v>0</v>
          </cell>
          <cell r="J354" t="str">
            <v>|</v>
          </cell>
          <cell r="K354">
            <v>44000</v>
          </cell>
          <cell r="L354">
            <v>0</v>
          </cell>
          <cell r="M354">
            <v>44000</v>
          </cell>
          <cell r="N354">
            <v>28000</v>
          </cell>
          <cell r="O354">
            <v>16000</v>
          </cell>
          <cell r="P354">
            <v>88000</v>
          </cell>
        </row>
        <row r="355">
          <cell r="D355" t="str">
            <v>0205/1009/0006</v>
          </cell>
          <cell r="E355" t="str">
            <v>Allowance - Vehicle;Administ</v>
          </cell>
          <cell r="F355">
            <v>72000</v>
          </cell>
          <cell r="G355">
            <v>0</v>
          </cell>
          <cell r="H355">
            <v>115384.62</v>
          </cell>
          <cell r="I355">
            <v>0</v>
          </cell>
          <cell r="J355" t="str">
            <v>|</v>
          </cell>
          <cell r="K355">
            <v>115384.62</v>
          </cell>
          <cell r="L355">
            <v>0</v>
          </cell>
          <cell r="M355">
            <v>115384.62</v>
          </cell>
          <cell r="N355">
            <v>-43384.619999999995</v>
          </cell>
          <cell r="O355">
            <v>158769.24</v>
          </cell>
          <cell r="P355">
            <v>230769.24</v>
          </cell>
        </row>
        <row r="356">
          <cell r="D356" t="str">
            <v>0205/1010/0003</v>
          </cell>
          <cell r="E356" t="str">
            <v>Industrial Council Levy;Mana</v>
          </cell>
          <cell r="F356">
            <v>80.5</v>
          </cell>
          <cell r="G356">
            <v>0</v>
          </cell>
          <cell r="H356">
            <v>3157.5</v>
          </cell>
          <cell r="I356">
            <v>0</v>
          </cell>
          <cell r="J356" t="str">
            <v>|</v>
          </cell>
          <cell r="K356">
            <v>3157.5</v>
          </cell>
          <cell r="L356">
            <v>0</v>
          </cell>
          <cell r="M356">
            <v>3157.5</v>
          </cell>
          <cell r="N356">
            <v>-3077</v>
          </cell>
          <cell r="O356">
            <v>6234.5</v>
          </cell>
          <cell r="P356">
            <v>6315</v>
          </cell>
        </row>
        <row r="357">
          <cell r="D357" t="str">
            <v>0205/1010/0004</v>
          </cell>
          <cell r="E357" t="str">
            <v>Industrial Council Levy;Mana</v>
          </cell>
          <cell r="F357">
            <v>243.22</v>
          </cell>
          <cell r="G357">
            <v>0</v>
          </cell>
          <cell r="H357">
            <v>43.5</v>
          </cell>
          <cell r="I357">
            <v>0</v>
          </cell>
          <cell r="J357" t="str">
            <v>|</v>
          </cell>
          <cell r="K357">
            <v>43.5</v>
          </cell>
          <cell r="L357">
            <v>0</v>
          </cell>
          <cell r="M357">
            <v>43.5</v>
          </cell>
          <cell r="N357">
            <v>199.72</v>
          </cell>
          <cell r="O357">
            <v>-156.22</v>
          </cell>
          <cell r="P357">
            <v>87</v>
          </cell>
        </row>
        <row r="358">
          <cell r="D358" t="str">
            <v>0205/1010/0005</v>
          </cell>
          <cell r="E358" t="str">
            <v>Industrial Council Levy;Inte</v>
          </cell>
          <cell r="F358">
            <v>162.72</v>
          </cell>
          <cell r="G358">
            <v>0</v>
          </cell>
          <cell r="H358">
            <v>116</v>
          </cell>
          <cell r="I358">
            <v>0</v>
          </cell>
          <cell r="J358" t="str">
            <v>|</v>
          </cell>
          <cell r="K358">
            <v>116</v>
          </cell>
          <cell r="L358">
            <v>0</v>
          </cell>
          <cell r="M358">
            <v>116</v>
          </cell>
          <cell r="N358">
            <v>46.72</v>
          </cell>
          <cell r="O358">
            <v>69.28</v>
          </cell>
          <cell r="P358">
            <v>232</v>
          </cell>
        </row>
        <row r="359">
          <cell r="D359" t="str">
            <v>0205/1010/0006</v>
          </cell>
          <cell r="E359" t="str">
            <v>Industrial Council Levy;Admi</v>
          </cell>
          <cell r="F359">
            <v>691.56</v>
          </cell>
          <cell r="G359">
            <v>0</v>
          </cell>
          <cell r="H359">
            <v>398.75</v>
          </cell>
          <cell r="I359">
            <v>0</v>
          </cell>
          <cell r="J359" t="str">
            <v>|</v>
          </cell>
          <cell r="K359">
            <v>398.75</v>
          </cell>
          <cell r="L359">
            <v>0</v>
          </cell>
          <cell r="M359">
            <v>398.75</v>
          </cell>
          <cell r="N359">
            <v>292.80999999999995</v>
          </cell>
          <cell r="O359">
            <v>105.94000000000005</v>
          </cell>
          <cell r="P359">
            <v>797.5</v>
          </cell>
        </row>
        <row r="360">
          <cell r="D360" t="str">
            <v>0205/1011/0003</v>
          </cell>
          <cell r="E360" t="str">
            <v>Skills Development Levy;Mana</v>
          </cell>
          <cell r="F360">
            <v>6173.2</v>
          </cell>
          <cell r="G360">
            <v>0</v>
          </cell>
          <cell r="H360">
            <v>3140.4</v>
          </cell>
          <cell r="I360">
            <v>0</v>
          </cell>
          <cell r="J360" t="str">
            <v>|</v>
          </cell>
          <cell r="K360">
            <v>3140.4</v>
          </cell>
          <cell r="L360">
            <v>0</v>
          </cell>
          <cell r="M360">
            <v>3140.4</v>
          </cell>
          <cell r="N360">
            <v>3032.7999999999997</v>
          </cell>
          <cell r="O360">
            <v>107.60000000000036</v>
          </cell>
          <cell r="P360">
            <v>6280.8</v>
          </cell>
        </row>
        <row r="361">
          <cell r="D361" t="str">
            <v>0205/1011/0004</v>
          </cell>
          <cell r="E361" t="str">
            <v>Skills Development Levy;Mana</v>
          </cell>
          <cell r="F361">
            <v>17165.330000000002</v>
          </cell>
          <cell r="G361">
            <v>0</v>
          </cell>
          <cell r="H361">
            <v>3086.76</v>
          </cell>
          <cell r="I361">
            <v>0</v>
          </cell>
          <cell r="J361" t="str">
            <v>|</v>
          </cell>
          <cell r="K361">
            <v>3086.76</v>
          </cell>
          <cell r="L361">
            <v>0</v>
          </cell>
          <cell r="M361">
            <v>3086.76</v>
          </cell>
          <cell r="N361">
            <v>14078.570000000002</v>
          </cell>
          <cell r="O361">
            <v>-10991.810000000001</v>
          </cell>
          <cell r="P361">
            <v>6173.52</v>
          </cell>
        </row>
        <row r="362">
          <cell r="D362" t="str">
            <v>0205/1011/0005</v>
          </cell>
          <cell r="E362" t="str">
            <v>Skills Development Levy;Inte</v>
          </cell>
          <cell r="F362">
            <v>5389.79</v>
          </cell>
          <cell r="G362">
            <v>0</v>
          </cell>
          <cell r="H362">
            <v>4060.93</v>
          </cell>
          <cell r="I362">
            <v>0</v>
          </cell>
          <cell r="J362" t="str">
            <v>|</v>
          </cell>
          <cell r="K362">
            <v>4060.93</v>
          </cell>
          <cell r="L362">
            <v>0</v>
          </cell>
          <cell r="M362">
            <v>4060.93</v>
          </cell>
          <cell r="N362">
            <v>1328.8600000000001</v>
          </cell>
          <cell r="O362">
            <v>2732.0699999999997</v>
          </cell>
          <cell r="P362">
            <v>8121.86</v>
          </cell>
        </row>
        <row r="363">
          <cell r="D363" t="str">
            <v>0205/1011/0006</v>
          </cell>
          <cell r="E363" t="str">
            <v>Skills Development Levy;Admi</v>
          </cell>
          <cell r="F363">
            <v>15901.89</v>
          </cell>
          <cell r="G363">
            <v>0</v>
          </cell>
          <cell r="H363">
            <v>11674.68</v>
          </cell>
          <cell r="I363">
            <v>0</v>
          </cell>
          <cell r="J363" t="str">
            <v>|</v>
          </cell>
          <cell r="K363">
            <v>11674.68</v>
          </cell>
          <cell r="L363">
            <v>0</v>
          </cell>
          <cell r="M363">
            <v>11674.68</v>
          </cell>
          <cell r="N363">
            <v>4227.2099999999991</v>
          </cell>
          <cell r="O363">
            <v>7447.4700000000012</v>
          </cell>
          <cell r="P363">
            <v>23349.360000000001</v>
          </cell>
        </row>
        <row r="364">
          <cell r="D364" t="str">
            <v>0205/1012/0003</v>
          </cell>
          <cell r="E364" t="str">
            <v>Compensation Commissioner;Ma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 t="str">
            <v>|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D365" t="str">
            <v>0205/1012/0004</v>
          </cell>
          <cell r="E365" t="str">
            <v>Compensation Commissioner;Ma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 t="str">
            <v>|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</row>
        <row r="366">
          <cell r="D366" t="str">
            <v>0205/1012/0005</v>
          </cell>
          <cell r="E366" t="str">
            <v>Compensation Commissioner;In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 t="str">
            <v>|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</row>
        <row r="367">
          <cell r="D367" t="str">
            <v>0205/1012/0006</v>
          </cell>
          <cell r="E367" t="str">
            <v>Compensation Commissioner;Ad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 t="str">
            <v>|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D368" t="str">
            <v>0205/1050/0003</v>
          </cell>
          <cell r="E368" t="str">
            <v>Medical Aid Fund;Manager Adm</v>
          </cell>
          <cell r="F368">
            <v>35924.6</v>
          </cell>
          <cell r="G368">
            <v>0</v>
          </cell>
          <cell r="H368">
            <v>15570</v>
          </cell>
          <cell r="I368">
            <v>0</v>
          </cell>
          <cell r="J368" t="str">
            <v>|</v>
          </cell>
          <cell r="K368">
            <v>15570</v>
          </cell>
          <cell r="L368">
            <v>0</v>
          </cell>
          <cell r="M368">
            <v>15570</v>
          </cell>
          <cell r="N368">
            <v>20354.599999999999</v>
          </cell>
          <cell r="O368">
            <v>-4784.5999999999985</v>
          </cell>
          <cell r="P368">
            <v>31140</v>
          </cell>
        </row>
        <row r="369">
          <cell r="D369" t="str">
            <v>0205/1050/0004</v>
          </cell>
          <cell r="E369" t="str">
            <v>Medical Aid Fund;Manager Tec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 t="str">
            <v>|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</row>
        <row r="370">
          <cell r="D370" t="str">
            <v>0205/1050/0005</v>
          </cell>
          <cell r="E370" t="str">
            <v>Medical Aid Fund;Internal Au</v>
          </cell>
          <cell r="F370">
            <v>50847.48</v>
          </cell>
          <cell r="G370">
            <v>0</v>
          </cell>
          <cell r="H370">
            <v>36383.4</v>
          </cell>
          <cell r="I370">
            <v>0</v>
          </cell>
          <cell r="J370" t="str">
            <v>|</v>
          </cell>
          <cell r="K370">
            <v>36383.4</v>
          </cell>
          <cell r="L370">
            <v>0</v>
          </cell>
          <cell r="M370">
            <v>36383.4</v>
          </cell>
          <cell r="N370">
            <v>14464.080000000002</v>
          </cell>
          <cell r="O370">
            <v>21919.32</v>
          </cell>
          <cell r="P370">
            <v>72766.8</v>
          </cell>
        </row>
        <row r="371">
          <cell r="D371" t="str">
            <v>0205/1050/0006</v>
          </cell>
          <cell r="E371" t="str">
            <v>Medical Aid Fund;Administrat</v>
          </cell>
          <cell r="F371">
            <v>103073.75</v>
          </cell>
          <cell r="G371">
            <v>0</v>
          </cell>
          <cell r="H371">
            <v>80362.8</v>
          </cell>
          <cell r="I371">
            <v>0</v>
          </cell>
          <cell r="J371" t="str">
            <v>|</v>
          </cell>
          <cell r="K371">
            <v>80362.8</v>
          </cell>
          <cell r="L371">
            <v>0</v>
          </cell>
          <cell r="M371">
            <v>80362.8</v>
          </cell>
          <cell r="N371">
            <v>22710.949999999997</v>
          </cell>
          <cell r="O371">
            <v>57651.850000000006</v>
          </cell>
          <cell r="P371">
            <v>160725.6</v>
          </cell>
        </row>
        <row r="372">
          <cell r="D372" t="str">
            <v>0205/1051/0003</v>
          </cell>
          <cell r="E372" t="str">
            <v>Pension Fund ;Manager Admini</v>
          </cell>
          <cell r="F372">
            <v>74233.09</v>
          </cell>
          <cell r="G372">
            <v>0</v>
          </cell>
          <cell r="H372">
            <v>44459.54</v>
          </cell>
          <cell r="I372">
            <v>0</v>
          </cell>
          <cell r="J372" t="str">
            <v>|</v>
          </cell>
          <cell r="K372">
            <v>44459.54</v>
          </cell>
          <cell r="L372">
            <v>0</v>
          </cell>
          <cell r="M372">
            <v>44459.54</v>
          </cell>
          <cell r="N372">
            <v>29773.549999999996</v>
          </cell>
          <cell r="O372">
            <v>14685.990000000005</v>
          </cell>
          <cell r="P372">
            <v>88919.08</v>
          </cell>
        </row>
        <row r="373">
          <cell r="D373" t="str">
            <v>0205/1051/0004</v>
          </cell>
          <cell r="E373" t="str">
            <v>Pension Fund ;Manager Techni</v>
          </cell>
          <cell r="F373">
            <v>118941.33</v>
          </cell>
          <cell r="G373">
            <v>0</v>
          </cell>
          <cell r="H373">
            <v>58833.31</v>
          </cell>
          <cell r="I373">
            <v>0</v>
          </cell>
          <cell r="J373" t="str">
            <v>|</v>
          </cell>
          <cell r="K373">
            <v>58833.31</v>
          </cell>
          <cell r="L373">
            <v>0</v>
          </cell>
          <cell r="M373">
            <v>58833.31</v>
          </cell>
          <cell r="N373">
            <v>60108.020000000004</v>
          </cell>
          <cell r="O373">
            <v>-1274.7100000000064</v>
          </cell>
          <cell r="P373">
            <v>117666.62</v>
          </cell>
        </row>
        <row r="374">
          <cell r="D374" t="str">
            <v>0205/1051/0005</v>
          </cell>
          <cell r="E374" t="str">
            <v>Pension Fund ;Internal Audit</v>
          </cell>
          <cell r="F374">
            <v>83553.77</v>
          </cell>
          <cell r="G374">
            <v>0</v>
          </cell>
          <cell r="H374">
            <v>57559.62</v>
          </cell>
          <cell r="I374">
            <v>0</v>
          </cell>
          <cell r="J374" t="str">
            <v>|</v>
          </cell>
          <cell r="K374">
            <v>57559.62</v>
          </cell>
          <cell r="L374">
            <v>0</v>
          </cell>
          <cell r="M374">
            <v>57559.62</v>
          </cell>
          <cell r="N374">
            <v>25994.15</v>
          </cell>
          <cell r="O374">
            <v>31565.47</v>
          </cell>
          <cell r="P374">
            <v>115119.24</v>
          </cell>
        </row>
        <row r="375">
          <cell r="D375" t="str">
            <v>0205/1051/0006</v>
          </cell>
          <cell r="E375" t="str">
            <v>Pension Fund ;Administration</v>
          </cell>
          <cell r="F375">
            <v>285934.55</v>
          </cell>
          <cell r="G375">
            <v>0</v>
          </cell>
          <cell r="H375">
            <v>189748.04</v>
          </cell>
          <cell r="I375">
            <v>0</v>
          </cell>
          <cell r="J375" t="str">
            <v>|</v>
          </cell>
          <cell r="K375">
            <v>189748.04</v>
          </cell>
          <cell r="L375">
            <v>0</v>
          </cell>
          <cell r="M375">
            <v>189748.04</v>
          </cell>
          <cell r="N375">
            <v>96186.50999999998</v>
          </cell>
          <cell r="O375">
            <v>93561.530000000028</v>
          </cell>
          <cell r="P375">
            <v>379496.08</v>
          </cell>
        </row>
        <row r="376">
          <cell r="D376" t="str">
            <v>0205/1052/0003</v>
          </cell>
          <cell r="E376" t="str">
            <v>UIF;Manager Administration</v>
          </cell>
          <cell r="F376">
            <v>16734.77</v>
          </cell>
          <cell r="G376">
            <v>0</v>
          </cell>
          <cell r="H376">
            <v>892.32</v>
          </cell>
          <cell r="I376">
            <v>0</v>
          </cell>
          <cell r="J376" t="str">
            <v>|</v>
          </cell>
          <cell r="K376">
            <v>892.32</v>
          </cell>
          <cell r="L376">
            <v>0</v>
          </cell>
          <cell r="M376">
            <v>892.32</v>
          </cell>
          <cell r="N376">
            <v>15842.45</v>
          </cell>
          <cell r="O376">
            <v>-14950.130000000001</v>
          </cell>
          <cell r="P376">
            <v>1784.64</v>
          </cell>
        </row>
        <row r="377">
          <cell r="D377" t="str">
            <v>0205/1052/0004</v>
          </cell>
          <cell r="E377" t="str">
            <v>UIF;Manager Technical Servic</v>
          </cell>
          <cell r="F377">
            <v>5664.45</v>
          </cell>
          <cell r="G377">
            <v>0</v>
          </cell>
          <cell r="H377">
            <v>892.32</v>
          </cell>
          <cell r="I377">
            <v>0</v>
          </cell>
          <cell r="J377" t="str">
            <v>|</v>
          </cell>
          <cell r="K377">
            <v>892.32</v>
          </cell>
          <cell r="L377">
            <v>0</v>
          </cell>
          <cell r="M377">
            <v>892.32</v>
          </cell>
          <cell r="N377">
            <v>4772.13</v>
          </cell>
          <cell r="O377">
            <v>-3879.8099999999995</v>
          </cell>
          <cell r="P377">
            <v>1784.64</v>
          </cell>
        </row>
        <row r="378">
          <cell r="D378" t="str">
            <v>0205/1052/0005</v>
          </cell>
          <cell r="E378" t="str">
            <v>UIF;Internal Auditor</v>
          </cell>
          <cell r="F378">
            <v>3295.86</v>
          </cell>
          <cell r="G378">
            <v>0</v>
          </cell>
          <cell r="H378">
            <v>2292.92</v>
          </cell>
          <cell r="I378">
            <v>0</v>
          </cell>
          <cell r="J378" t="str">
            <v>|</v>
          </cell>
          <cell r="K378">
            <v>2292.92</v>
          </cell>
          <cell r="L378">
            <v>0</v>
          </cell>
          <cell r="M378">
            <v>2292.92</v>
          </cell>
          <cell r="N378">
            <v>1002.94</v>
          </cell>
          <cell r="O378">
            <v>1289.98</v>
          </cell>
          <cell r="P378">
            <v>4585.84</v>
          </cell>
        </row>
        <row r="379">
          <cell r="D379" t="str">
            <v>0205/1052/0006</v>
          </cell>
          <cell r="E379" t="str">
            <v>UIF;Administration</v>
          </cell>
          <cell r="F379">
            <v>12255.68</v>
          </cell>
          <cell r="G379">
            <v>0</v>
          </cell>
          <cell r="H379">
            <v>7613.59</v>
          </cell>
          <cell r="I379">
            <v>0</v>
          </cell>
          <cell r="J379" t="str">
            <v>|</v>
          </cell>
          <cell r="K379">
            <v>7613.59</v>
          </cell>
          <cell r="L379">
            <v>0</v>
          </cell>
          <cell r="M379">
            <v>7613.59</v>
          </cell>
          <cell r="N379">
            <v>4642.09</v>
          </cell>
          <cell r="O379">
            <v>2971.5</v>
          </cell>
          <cell r="P379">
            <v>15227.18</v>
          </cell>
        </row>
        <row r="380">
          <cell r="D380" t="str">
            <v>0205/1055/0006</v>
          </cell>
          <cell r="E380" t="str">
            <v>Medical - PJS Vorster;Admini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 t="str">
            <v>|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D381" t="str">
            <v>0205/6208/0004</v>
          </cell>
          <cell r="E381" t="str">
            <v>MIG Repayment;Manager Techni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 t="str">
            <v>|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D382" t="str">
            <v>0205/6209/0004</v>
          </cell>
          <cell r="E382" t="str">
            <v>DWAF Repayment;Manager Techn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 t="str">
            <v>|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D383" t="str">
            <v>0205/6214/0006</v>
          </cell>
          <cell r="E383" t="str">
            <v>MSIG Projects;Administration</v>
          </cell>
          <cell r="F383">
            <v>930000</v>
          </cell>
          <cell r="G383">
            <v>0</v>
          </cell>
          <cell r="H383">
            <v>136000</v>
          </cell>
          <cell r="I383">
            <v>0</v>
          </cell>
          <cell r="J383" t="str">
            <v>|</v>
          </cell>
          <cell r="K383">
            <v>136000</v>
          </cell>
          <cell r="L383">
            <v>0</v>
          </cell>
          <cell r="M383">
            <v>136000</v>
          </cell>
          <cell r="N383">
            <v>794000</v>
          </cell>
          <cell r="O383">
            <v>0</v>
          </cell>
          <cell r="P383">
            <v>930000</v>
          </cell>
        </row>
        <row r="384">
          <cell r="D384" t="str">
            <v>0205/6217/0004</v>
          </cell>
          <cell r="E384" t="str">
            <v>PMU Projects;Manager Technic</v>
          </cell>
          <cell r="F384">
            <v>889000</v>
          </cell>
          <cell r="G384">
            <v>0</v>
          </cell>
          <cell r="H384">
            <v>429131.11</v>
          </cell>
          <cell r="I384">
            <v>0</v>
          </cell>
          <cell r="J384" t="str">
            <v>|</v>
          </cell>
          <cell r="K384">
            <v>429131.11</v>
          </cell>
          <cell r="L384">
            <v>0</v>
          </cell>
          <cell r="M384">
            <v>429131.11</v>
          </cell>
          <cell r="N384">
            <v>459868.89</v>
          </cell>
          <cell r="O384">
            <v>0</v>
          </cell>
          <cell r="P384">
            <v>889000</v>
          </cell>
        </row>
        <row r="385">
          <cell r="D385" t="str">
            <v>0205/6501/0006</v>
          </cell>
          <cell r="E385" t="str">
            <v>Project - Performance Man;Ad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 t="str">
            <v>|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D386" t="str">
            <v>0205/6511/0006</v>
          </cell>
          <cell r="E386" t="str">
            <v>Advertisements;Administratio</v>
          </cell>
          <cell r="F386">
            <v>200000</v>
          </cell>
          <cell r="G386">
            <v>0</v>
          </cell>
          <cell r="H386">
            <v>27982.5</v>
          </cell>
          <cell r="I386">
            <v>0</v>
          </cell>
          <cell r="J386" t="str">
            <v>|</v>
          </cell>
          <cell r="K386">
            <v>27982.5</v>
          </cell>
          <cell r="L386">
            <v>0</v>
          </cell>
          <cell r="M386">
            <v>27982.5</v>
          </cell>
          <cell r="N386">
            <v>172017.5</v>
          </cell>
          <cell r="O386">
            <v>0</v>
          </cell>
          <cell r="P386">
            <v>200000</v>
          </cell>
        </row>
        <row r="387">
          <cell r="D387" t="str">
            <v>0205/6514/0003</v>
          </cell>
          <cell r="E387" t="str">
            <v>Printing &amp; Stationary;Manage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 t="str">
            <v>|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D388" t="str">
            <v>0205/6514/0004</v>
          </cell>
          <cell r="E388" t="str">
            <v>Printing &amp; Stationary;Manage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 t="str">
            <v>|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D389" t="str">
            <v>0205/6514/0005</v>
          </cell>
          <cell r="E389" t="str">
            <v>Printing &amp; Stationary;Intern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 t="str">
            <v>|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</row>
        <row r="390">
          <cell r="D390" t="str">
            <v>0205/6514/0006</v>
          </cell>
          <cell r="E390" t="str">
            <v>Printing &amp; Stationary;Admini</v>
          </cell>
          <cell r="F390">
            <v>320000</v>
          </cell>
          <cell r="G390">
            <v>0</v>
          </cell>
          <cell r="H390">
            <v>165973.76000000001</v>
          </cell>
          <cell r="I390">
            <v>-2952.46</v>
          </cell>
          <cell r="J390" t="str">
            <v>|</v>
          </cell>
          <cell r="K390">
            <v>163021.29999999999</v>
          </cell>
          <cell r="L390">
            <v>0</v>
          </cell>
          <cell r="M390">
            <v>163021.30000000002</v>
          </cell>
          <cell r="N390">
            <v>156978.69999999998</v>
          </cell>
          <cell r="O390">
            <v>60000</v>
          </cell>
          <cell r="P390">
            <v>380000</v>
          </cell>
        </row>
        <row r="391">
          <cell r="D391" t="str">
            <v>0205/6518/0005</v>
          </cell>
          <cell r="E391" t="str">
            <v>Audit Committee Fees;Interna</v>
          </cell>
          <cell r="F391">
            <v>31744</v>
          </cell>
          <cell r="G391">
            <v>0</v>
          </cell>
          <cell r="H391">
            <v>0</v>
          </cell>
          <cell r="I391">
            <v>0</v>
          </cell>
          <cell r="J391" t="str">
            <v>|</v>
          </cell>
          <cell r="K391">
            <v>0</v>
          </cell>
          <cell r="L391">
            <v>0</v>
          </cell>
          <cell r="M391">
            <v>0</v>
          </cell>
          <cell r="N391">
            <v>31744</v>
          </cell>
          <cell r="O391">
            <v>0</v>
          </cell>
          <cell r="P391">
            <v>31744</v>
          </cell>
        </row>
        <row r="392">
          <cell r="D392" t="str">
            <v>0205/6519/0006</v>
          </cell>
          <cell r="E392" t="str">
            <v>Special Programs Unit;Admini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 t="str">
            <v>|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D393" t="str">
            <v>0205/6522/0003</v>
          </cell>
          <cell r="E393" t="str">
            <v>Publications;Manager Adminis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 t="str">
            <v>|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</row>
        <row r="394">
          <cell r="D394" t="str">
            <v>0205/6522/0004</v>
          </cell>
          <cell r="E394" t="str">
            <v>Publications;Manager Technic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 t="str">
            <v>|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D395" t="str">
            <v>0205/6522/0005</v>
          </cell>
          <cell r="E395" t="str">
            <v>Publications;Internal Audito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 t="str">
            <v>|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</row>
        <row r="396">
          <cell r="D396" t="str">
            <v>0205/6522/0006</v>
          </cell>
          <cell r="E396" t="str">
            <v>Publications;Administration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 t="str">
            <v>|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</row>
        <row r="397">
          <cell r="D397" t="str">
            <v>0205/6525/0005</v>
          </cell>
          <cell r="E397" t="str">
            <v>Postage;Internal Auditor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 t="str">
            <v>|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D398" t="str">
            <v>0205/6525/0006</v>
          </cell>
          <cell r="E398" t="str">
            <v>Postage;Administration</v>
          </cell>
          <cell r="F398">
            <v>1650</v>
          </cell>
          <cell r="G398">
            <v>0</v>
          </cell>
          <cell r="H398">
            <v>253.51</v>
          </cell>
          <cell r="I398">
            <v>0</v>
          </cell>
          <cell r="J398" t="str">
            <v>|</v>
          </cell>
          <cell r="K398">
            <v>253.51</v>
          </cell>
          <cell r="L398">
            <v>0</v>
          </cell>
          <cell r="M398">
            <v>253.51</v>
          </cell>
          <cell r="N398">
            <v>1396.49</v>
          </cell>
          <cell r="O398">
            <v>0</v>
          </cell>
          <cell r="P398">
            <v>1650</v>
          </cell>
        </row>
        <row r="399">
          <cell r="D399" t="str">
            <v>0205/6528/0006</v>
          </cell>
          <cell r="E399" t="str">
            <v>Legal Costs;Administration</v>
          </cell>
          <cell r="F399">
            <v>0</v>
          </cell>
          <cell r="G399">
            <v>0</v>
          </cell>
          <cell r="H399">
            <v>60000</v>
          </cell>
          <cell r="I399">
            <v>0</v>
          </cell>
          <cell r="J399" t="str">
            <v>|</v>
          </cell>
          <cell r="K399">
            <v>60000</v>
          </cell>
          <cell r="L399">
            <v>0</v>
          </cell>
          <cell r="M399">
            <v>60000</v>
          </cell>
          <cell r="N399">
            <v>-60000</v>
          </cell>
          <cell r="O399">
            <v>0</v>
          </cell>
          <cell r="P399">
            <v>0</v>
          </cell>
        </row>
        <row r="400">
          <cell r="D400" t="str">
            <v>0205/6529/0006</v>
          </cell>
          <cell r="E400" t="str">
            <v>Rent - Office Equipment;Admi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 t="str">
            <v>|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</row>
        <row r="401">
          <cell r="D401" t="str">
            <v>0205/6534/0003</v>
          </cell>
          <cell r="E401" t="str">
            <v>Membership Fees;Manager Admi</v>
          </cell>
          <cell r="F401">
            <v>28200</v>
          </cell>
          <cell r="G401">
            <v>0</v>
          </cell>
          <cell r="H401">
            <v>2000</v>
          </cell>
          <cell r="I401">
            <v>0</v>
          </cell>
          <cell r="J401" t="str">
            <v>|</v>
          </cell>
          <cell r="K401">
            <v>2000</v>
          </cell>
          <cell r="L401">
            <v>0</v>
          </cell>
          <cell r="M401">
            <v>2000</v>
          </cell>
          <cell r="N401">
            <v>26200</v>
          </cell>
          <cell r="O401">
            <v>0</v>
          </cell>
          <cell r="P401">
            <v>28200</v>
          </cell>
        </row>
        <row r="402">
          <cell r="D402" t="str">
            <v>0205/6534/0004</v>
          </cell>
          <cell r="E402" t="str">
            <v>Membership Fees;Manager Tech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 t="str">
            <v>|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D403" t="str">
            <v>0205/6534/0005</v>
          </cell>
          <cell r="E403" t="str">
            <v>Membership Fees;Internal Aud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 t="str">
            <v>|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D404" t="str">
            <v>0205/6535/0005</v>
          </cell>
          <cell r="E404" t="str">
            <v>Inventory (tools,equip,etc.)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 t="str">
            <v>|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</row>
        <row r="405">
          <cell r="D405" t="str">
            <v>0205/6535/0006</v>
          </cell>
          <cell r="E405" t="str">
            <v>Inventory (tools,equip,etc.)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 t="str">
            <v>|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D406" t="str">
            <v>0205/6538/0003</v>
          </cell>
          <cell r="E406" t="str">
            <v>Entertainment;Manager Admini</v>
          </cell>
          <cell r="F406">
            <v>10000</v>
          </cell>
          <cell r="G406">
            <v>0</v>
          </cell>
          <cell r="H406">
            <v>4525.75</v>
          </cell>
          <cell r="I406">
            <v>0</v>
          </cell>
          <cell r="J406" t="str">
            <v>|</v>
          </cell>
          <cell r="K406">
            <v>4525.75</v>
          </cell>
          <cell r="L406">
            <v>0</v>
          </cell>
          <cell r="M406">
            <v>4525.75</v>
          </cell>
          <cell r="N406">
            <v>5474.25</v>
          </cell>
          <cell r="O406">
            <v>0</v>
          </cell>
          <cell r="P406">
            <v>10000</v>
          </cell>
        </row>
        <row r="407">
          <cell r="D407" t="str">
            <v>0205/6538/0004</v>
          </cell>
          <cell r="E407" t="str">
            <v>Entertainment;Manager Techni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 t="str">
            <v>|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</row>
        <row r="408">
          <cell r="D408" t="str">
            <v>0205/6539/0005</v>
          </cell>
          <cell r="E408" t="str">
            <v>Training;Internal Auditor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 t="str">
            <v>|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D409" t="str">
            <v>0205/6539/0006</v>
          </cell>
          <cell r="E409" t="str">
            <v>Training;Administration</v>
          </cell>
          <cell r="F409">
            <v>500000</v>
          </cell>
          <cell r="G409">
            <v>0</v>
          </cell>
          <cell r="H409">
            <v>88734.87</v>
          </cell>
          <cell r="I409">
            <v>-6270</v>
          </cell>
          <cell r="J409" t="str">
            <v>|</v>
          </cell>
          <cell r="K409">
            <v>82464.87</v>
          </cell>
          <cell r="L409">
            <v>0</v>
          </cell>
          <cell r="M409">
            <v>82464.87</v>
          </cell>
          <cell r="N409">
            <v>417535.13</v>
          </cell>
          <cell r="O409">
            <v>-250000</v>
          </cell>
          <cell r="P409">
            <v>250000</v>
          </cell>
        </row>
        <row r="410">
          <cell r="D410" t="str">
            <v>0205/6541/0003</v>
          </cell>
          <cell r="E410" t="str">
            <v>Subsistence &amp; Traveling;Mana</v>
          </cell>
          <cell r="F410">
            <v>13683.15</v>
          </cell>
          <cell r="G410">
            <v>0</v>
          </cell>
          <cell r="H410">
            <v>15260.51</v>
          </cell>
          <cell r="I410">
            <v>0</v>
          </cell>
          <cell r="J410" t="str">
            <v>|</v>
          </cell>
          <cell r="K410">
            <v>15260.51</v>
          </cell>
          <cell r="L410">
            <v>0</v>
          </cell>
          <cell r="M410">
            <v>15260.51</v>
          </cell>
          <cell r="N410">
            <v>-1577.3600000000006</v>
          </cell>
          <cell r="O410">
            <v>0</v>
          </cell>
          <cell r="P410">
            <v>13683.15</v>
          </cell>
        </row>
        <row r="411">
          <cell r="D411" t="str">
            <v>0205/6541/0004</v>
          </cell>
          <cell r="E411" t="str">
            <v>Subsistence &amp; Traveling;Mana</v>
          </cell>
          <cell r="F411">
            <v>58365.26</v>
          </cell>
          <cell r="G411">
            <v>0</v>
          </cell>
          <cell r="H411">
            <v>20761.21</v>
          </cell>
          <cell r="I411">
            <v>0</v>
          </cell>
          <cell r="J411" t="str">
            <v>|</v>
          </cell>
          <cell r="K411">
            <v>20761.21</v>
          </cell>
          <cell r="L411">
            <v>0</v>
          </cell>
          <cell r="M411">
            <v>20761.21</v>
          </cell>
          <cell r="N411">
            <v>37604.050000000003</v>
          </cell>
          <cell r="O411">
            <v>0</v>
          </cell>
          <cell r="P411">
            <v>58365.26</v>
          </cell>
        </row>
        <row r="412">
          <cell r="D412" t="str">
            <v>0205/6541/0005</v>
          </cell>
          <cell r="E412" t="str">
            <v>Subsistence &amp; Traveling;Inte</v>
          </cell>
          <cell r="F412">
            <v>5834.4</v>
          </cell>
          <cell r="G412">
            <v>0</v>
          </cell>
          <cell r="H412">
            <v>25186.5</v>
          </cell>
          <cell r="I412">
            <v>0</v>
          </cell>
          <cell r="J412" t="str">
            <v>|</v>
          </cell>
          <cell r="K412">
            <v>25186.5</v>
          </cell>
          <cell r="L412">
            <v>0</v>
          </cell>
          <cell r="M412">
            <v>25186.5</v>
          </cell>
          <cell r="N412">
            <v>-19352.099999999999</v>
          </cell>
          <cell r="O412">
            <v>0</v>
          </cell>
          <cell r="P412">
            <v>5834.4</v>
          </cell>
        </row>
        <row r="413">
          <cell r="D413" t="str">
            <v>0205/6541/0006</v>
          </cell>
          <cell r="E413" t="str">
            <v>Subsistence &amp; Traveling;Admi</v>
          </cell>
          <cell r="F413">
            <v>219660.11</v>
          </cell>
          <cell r="G413">
            <v>0</v>
          </cell>
          <cell r="H413">
            <v>56333.5</v>
          </cell>
          <cell r="I413">
            <v>0</v>
          </cell>
          <cell r="J413" t="str">
            <v>|</v>
          </cell>
          <cell r="K413">
            <v>56333.5</v>
          </cell>
          <cell r="L413">
            <v>0</v>
          </cell>
          <cell r="M413">
            <v>56333.5</v>
          </cell>
          <cell r="N413">
            <v>163326.60999999999</v>
          </cell>
          <cell r="O413">
            <v>0</v>
          </cell>
          <cell r="P413">
            <v>219660.11</v>
          </cell>
        </row>
        <row r="414">
          <cell r="D414" t="str">
            <v>0205/6542/0006</v>
          </cell>
          <cell r="E414" t="str">
            <v>Computer Costs;Administratio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 t="str">
            <v>|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</row>
        <row r="415">
          <cell r="D415" t="str">
            <v>0205/6543/0006</v>
          </cell>
          <cell r="E415" t="str">
            <v>Cleaning Materials;Administr</v>
          </cell>
          <cell r="F415">
            <v>120000</v>
          </cell>
          <cell r="G415">
            <v>0</v>
          </cell>
          <cell r="H415">
            <v>5432.62</v>
          </cell>
          <cell r="I415">
            <v>0</v>
          </cell>
          <cell r="J415" t="str">
            <v>|</v>
          </cell>
          <cell r="K415">
            <v>5432.62</v>
          </cell>
          <cell r="L415">
            <v>0</v>
          </cell>
          <cell r="M415">
            <v>5432.62</v>
          </cell>
          <cell r="N415">
            <v>114567.38</v>
          </cell>
          <cell r="O415">
            <v>115000</v>
          </cell>
          <cell r="P415">
            <v>235000</v>
          </cell>
        </row>
        <row r="416">
          <cell r="D416" t="str">
            <v>0205/6544/0005</v>
          </cell>
          <cell r="E416" t="str">
            <v>Telephone Charges;Internal A</v>
          </cell>
          <cell r="F416">
            <v>600</v>
          </cell>
          <cell r="G416">
            <v>0</v>
          </cell>
          <cell r="H416">
            <v>13433.74</v>
          </cell>
          <cell r="I416">
            <v>-13433.74</v>
          </cell>
          <cell r="J416" t="str">
            <v>|</v>
          </cell>
          <cell r="K416">
            <v>0</v>
          </cell>
          <cell r="L416">
            <v>0</v>
          </cell>
          <cell r="M416">
            <v>0</v>
          </cell>
          <cell r="N416">
            <v>600</v>
          </cell>
          <cell r="O416">
            <v>-600</v>
          </cell>
          <cell r="P416">
            <v>0</v>
          </cell>
        </row>
        <row r="417">
          <cell r="D417" t="str">
            <v>0205/6544/0006</v>
          </cell>
          <cell r="E417" t="str">
            <v>Telephone Charges;Administra</v>
          </cell>
          <cell r="F417">
            <v>221133.96</v>
          </cell>
          <cell r="G417">
            <v>0</v>
          </cell>
          <cell r="H417">
            <v>626633.75</v>
          </cell>
          <cell r="I417">
            <v>-20726.689999999999</v>
          </cell>
          <cell r="J417" t="str">
            <v>|</v>
          </cell>
          <cell r="K417">
            <v>605907.06000000006</v>
          </cell>
          <cell r="L417">
            <v>0</v>
          </cell>
          <cell r="M417">
            <v>605907.06000000006</v>
          </cell>
          <cell r="N417">
            <v>-384773.10000000009</v>
          </cell>
          <cell r="O417">
            <v>978866.04</v>
          </cell>
          <cell r="P417">
            <v>1200000</v>
          </cell>
        </row>
        <row r="418">
          <cell r="D418" t="str">
            <v>0205/6546/0006</v>
          </cell>
          <cell r="E418" t="str">
            <v>Uniforms &amp; Protective Clothi</v>
          </cell>
          <cell r="F418">
            <v>36000</v>
          </cell>
          <cell r="G418">
            <v>0</v>
          </cell>
          <cell r="H418">
            <v>7299.06</v>
          </cell>
          <cell r="I418">
            <v>0</v>
          </cell>
          <cell r="J418" t="str">
            <v>|</v>
          </cell>
          <cell r="K418">
            <v>7299.06</v>
          </cell>
          <cell r="L418">
            <v>0</v>
          </cell>
          <cell r="M418">
            <v>7299.06</v>
          </cell>
          <cell r="N418">
            <v>28700.94</v>
          </cell>
          <cell r="O418">
            <v>0</v>
          </cell>
          <cell r="P418">
            <v>36000</v>
          </cell>
        </row>
        <row r="419">
          <cell r="D419" t="str">
            <v>0205/6552/0006</v>
          </cell>
          <cell r="E419" t="str">
            <v>Fuel &amp; Oil - Vehicles;Admini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 t="str">
            <v>|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D420" t="str">
            <v>0205/6554/0005</v>
          </cell>
          <cell r="E420" t="str">
            <v>Consumables;Internal Auditor</v>
          </cell>
          <cell r="F420">
            <v>0</v>
          </cell>
          <cell r="G420">
            <v>0</v>
          </cell>
          <cell r="H420">
            <v>350</v>
          </cell>
          <cell r="I420">
            <v>0</v>
          </cell>
          <cell r="J420" t="str">
            <v>|</v>
          </cell>
          <cell r="K420">
            <v>350</v>
          </cell>
          <cell r="L420">
            <v>0</v>
          </cell>
          <cell r="M420">
            <v>350</v>
          </cell>
          <cell r="N420">
            <v>-350</v>
          </cell>
          <cell r="O420">
            <v>1000</v>
          </cell>
          <cell r="P420">
            <v>1000</v>
          </cell>
        </row>
        <row r="421">
          <cell r="D421" t="str">
            <v>0205/6554/0006</v>
          </cell>
          <cell r="E421" t="str">
            <v>Consumables;Administration</v>
          </cell>
          <cell r="F421">
            <v>3000</v>
          </cell>
          <cell r="G421">
            <v>0</v>
          </cell>
          <cell r="H421">
            <v>1176.1300000000001</v>
          </cell>
          <cell r="I421">
            <v>0</v>
          </cell>
          <cell r="J421" t="str">
            <v>|</v>
          </cell>
          <cell r="K421">
            <v>1176.1300000000001</v>
          </cell>
          <cell r="L421">
            <v>0</v>
          </cell>
          <cell r="M421">
            <v>1176.1300000000001</v>
          </cell>
          <cell r="N421">
            <v>1823.87</v>
          </cell>
          <cell r="O421">
            <v>0</v>
          </cell>
          <cell r="P421">
            <v>3000</v>
          </cell>
        </row>
        <row r="422">
          <cell r="D422" t="str">
            <v>0205/6556/0006</v>
          </cell>
          <cell r="E422" t="str">
            <v>MSIG - Expenses;Administrati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 t="str">
            <v>|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D423" t="str">
            <v>0205/6561/0006</v>
          </cell>
          <cell r="E423" t="str">
            <v>CCA - Vehicles, Plant &amp; Equi</v>
          </cell>
          <cell r="F423">
            <v>75000</v>
          </cell>
          <cell r="G423">
            <v>0</v>
          </cell>
          <cell r="H423">
            <v>20783.53</v>
          </cell>
          <cell r="I423">
            <v>0</v>
          </cell>
          <cell r="J423" t="str">
            <v>|</v>
          </cell>
          <cell r="K423">
            <v>20783.53</v>
          </cell>
          <cell r="L423">
            <v>0</v>
          </cell>
          <cell r="M423">
            <v>20783.53</v>
          </cell>
          <cell r="N423">
            <v>54216.47</v>
          </cell>
          <cell r="O423">
            <v>0</v>
          </cell>
          <cell r="P423">
            <v>75000</v>
          </cell>
        </row>
        <row r="424">
          <cell r="D424" t="str">
            <v>0205/6565/0003</v>
          </cell>
          <cell r="E424" t="str">
            <v>Professional Services;Manage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 t="str">
            <v>|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D425" t="str">
            <v>0205/6565/0006</v>
          </cell>
          <cell r="E425" t="str">
            <v>Professional Services;Admini</v>
          </cell>
          <cell r="F425">
            <v>100000</v>
          </cell>
          <cell r="G425">
            <v>0</v>
          </cell>
          <cell r="H425">
            <v>0</v>
          </cell>
          <cell r="I425">
            <v>0</v>
          </cell>
          <cell r="J425" t="str">
            <v>|</v>
          </cell>
          <cell r="K425">
            <v>0</v>
          </cell>
          <cell r="L425">
            <v>0</v>
          </cell>
          <cell r="M425">
            <v>0</v>
          </cell>
          <cell r="N425">
            <v>100000</v>
          </cell>
          <cell r="O425">
            <v>0</v>
          </cell>
          <cell r="P425">
            <v>100000</v>
          </cell>
        </row>
        <row r="426">
          <cell r="D426" t="str">
            <v>0205/6568/0005</v>
          </cell>
          <cell r="E426" t="str">
            <v>Internal Audit Fees;Internal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 t="str">
            <v>|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D427" t="str">
            <v>0205/6570/0006</v>
          </cell>
          <cell r="E427" t="str">
            <v>Quarterly Newsletters;Admini</v>
          </cell>
          <cell r="F427">
            <v>36000</v>
          </cell>
          <cell r="G427">
            <v>0</v>
          </cell>
          <cell r="H427">
            <v>0</v>
          </cell>
          <cell r="I427">
            <v>0</v>
          </cell>
          <cell r="J427" t="str">
            <v>|</v>
          </cell>
          <cell r="K427">
            <v>0</v>
          </cell>
          <cell r="L427">
            <v>0</v>
          </cell>
          <cell r="M427">
            <v>0</v>
          </cell>
          <cell r="N427">
            <v>36000</v>
          </cell>
          <cell r="O427">
            <v>-9000</v>
          </cell>
          <cell r="P427">
            <v>27000</v>
          </cell>
        </row>
        <row r="428">
          <cell r="D428" t="str">
            <v>0205/6801/0006</v>
          </cell>
          <cell r="E428" t="str">
            <v>R/M - Buildings;Administrati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 t="str">
            <v>|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D429" t="str">
            <v>0205/6803/0005</v>
          </cell>
          <cell r="E429" t="str">
            <v>R/M - Furniture &amp; Equipment;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 t="str">
            <v>|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D430" t="str">
            <v>0205/6803/0006</v>
          </cell>
          <cell r="E430" t="str">
            <v>R/M - Furniture &amp; Equipment;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 t="str">
            <v>|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</row>
        <row r="431">
          <cell r="D431" t="str">
            <v>0205/6808/0006</v>
          </cell>
          <cell r="E431" t="str">
            <v>R/M - Vehicles &amp; Equipment;A</v>
          </cell>
          <cell r="F431">
            <v>0</v>
          </cell>
          <cell r="G431">
            <v>0</v>
          </cell>
          <cell r="H431">
            <v>1045.2</v>
          </cell>
          <cell r="I431">
            <v>0</v>
          </cell>
          <cell r="J431" t="str">
            <v>|</v>
          </cell>
          <cell r="K431">
            <v>1045.2</v>
          </cell>
          <cell r="L431">
            <v>0</v>
          </cell>
          <cell r="M431">
            <v>1045.2</v>
          </cell>
          <cell r="N431">
            <v>-1045.2</v>
          </cell>
          <cell r="O431">
            <v>3000</v>
          </cell>
          <cell r="P431">
            <v>3000</v>
          </cell>
        </row>
        <row r="432">
          <cell r="D432" t="str">
            <v>0205/6819/0006</v>
          </cell>
          <cell r="E432" t="str">
            <v>R/M - Website;Administration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 t="str">
            <v>|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</row>
        <row r="433">
          <cell r="D433" t="str">
            <v>0205/7501/0005</v>
          </cell>
          <cell r="E433" t="str">
            <v>Contr - Leave Reserve;Intern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 t="str">
            <v>|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D434" t="str">
            <v>0205/7501/0006</v>
          </cell>
          <cell r="E434" t="str">
            <v>Contr - Leave Reserve;Admini</v>
          </cell>
          <cell r="F434">
            <v>13096.09</v>
          </cell>
          <cell r="G434">
            <v>0</v>
          </cell>
          <cell r="H434">
            <v>0</v>
          </cell>
          <cell r="I434">
            <v>0</v>
          </cell>
          <cell r="J434" t="str">
            <v>|</v>
          </cell>
          <cell r="K434">
            <v>0</v>
          </cell>
          <cell r="L434">
            <v>0</v>
          </cell>
          <cell r="M434">
            <v>0</v>
          </cell>
          <cell r="N434">
            <v>13096.09</v>
          </cell>
          <cell r="O434">
            <v>0</v>
          </cell>
          <cell r="P434">
            <v>13096.09</v>
          </cell>
        </row>
        <row r="435">
          <cell r="D435" t="str">
            <v>0205/7502/0005</v>
          </cell>
          <cell r="E435" t="str">
            <v>Contr Fund - Pro-rata Bonus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 t="str">
            <v>|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D436" t="str">
            <v>0205/7502/0006</v>
          </cell>
          <cell r="E436" t="str">
            <v>Contr Fund - Pro-rata Bonus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 t="str">
            <v>|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D437" t="str">
            <v>0205/8401/0003</v>
          </cell>
          <cell r="E437" t="str">
            <v>NT Grant - Equitable Share;M</v>
          </cell>
          <cell r="F437">
            <v>-2965486.96</v>
          </cell>
          <cell r="G437">
            <v>0</v>
          </cell>
          <cell r="H437">
            <v>0</v>
          </cell>
          <cell r="I437">
            <v>-555300</v>
          </cell>
          <cell r="J437" t="str">
            <v>|</v>
          </cell>
          <cell r="K437">
            <v>0</v>
          </cell>
          <cell r="L437">
            <v>-555300</v>
          </cell>
          <cell r="M437">
            <v>-555300</v>
          </cell>
          <cell r="N437">
            <v>-2410186.96</v>
          </cell>
          <cell r="O437">
            <v>0</v>
          </cell>
          <cell r="P437">
            <v>-2965486.96</v>
          </cell>
        </row>
        <row r="438">
          <cell r="D438" t="str">
            <v>0205/8401/0004</v>
          </cell>
          <cell r="E438" t="str">
            <v>NT Grant - Equitable Share;M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 t="str">
            <v>|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D439" t="str">
            <v>0205/8401/0005</v>
          </cell>
          <cell r="E439" t="str">
            <v>NT Grant - Equitable Share;I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 t="str">
            <v>|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D440" t="str">
            <v>0205/8401/0006</v>
          </cell>
          <cell r="E440" t="str">
            <v>NT Grant - Equitable Share;A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 t="str">
            <v>|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D441" t="str">
            <v>0205/8404/0006</v>
          </cell>
          <cell r="E441" t="str">
            <v>NT Grant - MSIG;Administrati</v>
          </cell>
          <cell r="F441">
            <v>-930000</v>
          </cell>
          <cell r="G441">
            <v>0</v>
          </cell>
          <cell r="H441">
            <v>0</v>
          </cell>
          <cell r="I441">
            <v>0</v>
          </cell>
          <cell r="J441" t="str">
            <v>|</v>
          </cell>
          <cell r="K441">
            <v>0</v>
          </cell>
          <cell r="L441">
            <v>0</v>
          </cell>
          <cell r="M441">
            <v>0</v>
          </cell>
          <cell r="N441">
            <v>-930000</v>
          </cell>
          <cell r="O441">
            <v>0</v>
          </cell>
          <cell r="P441">
            <v>-930000</v>
          </cell>
        </row>
        <row r="442">
          <cell r="D442" t="str">
            <v>0205/8405/0003</v>
          </cell>
          <cell r="E442" t="str">
            <v>Prov Gov - Man Remuneration;</v>
          </cell>
          <cell r="F442">
            <v>-764947.9</v>
          </cell>
          <cell r="G442">
            <v>0</v>
          </cell>
          <cell r="H442">
            <v>0</v>
          </cell>
          <cell r="I442">
            <v>0</v>
          </cell>
          <cell r="J442" t="str">
            <v>|</v>
          </cell>
          <cell r="K442">
            <v>0</v>
          </cell>
          <cell r="L442">
            <v>0</v>
          </cell>
          <cell r="M442">
            <v>0</v>
          </cell>
          <cell r="N442">
            <v>-764947.9</v>
          </cell>
          <cell r="O442">
            <v>0</v>
          </cell>
          <cell r="P442">
            <v>-764947.9</v>
          </cell>
        </row>
        <row r="443">
          <cell r="D443" t="str">
            <v>0205/8405/0004</v>
          </cell>
          <cell r="E443" t="str">
            <v>Prov Gov - Man Remuneration;</v>
          </cell>
          <cell r="F443">
            <v>-764947.9</v>
          </cell>
          <cell r="G443">
            <v>0</v>
          </cell>
          <cell r="H443">
            <v>0</v>
          </cell>
          <cell r="I443">
            <v>0</v>
          </cell>
          <cell r="J443" t="str">
            <v>|</v>
          </cell>
          <cell r="K443">
            <v>0</v>
          </cell>
          <cell r="L443">
            <v>0</v>
          </cell>
          <cell r="M443">
            <v>0</v>
          </cell>
          <cell r="N443">
            <v>-764947.9</v>
          </cell>
          <cell r="O443">
            <v>0</v>
          </cell>
          <cell r="P443">
            <v>-764947.9</v>
          </cell>
        </row>
        <row r="444">
          <cell r="D444" t="str">
            <v>0205/8450/0004</v>
          </cell>
          <cell r="E444" t="str">
            <v>NT Grant - MIG;Manager Techn</v>
          </cell>
          <cell r="F444">
            <v>-889000</v>
          </cell>
          <cell r="G444">
            <v>0</v>
          </cell>
          <cell r="H444">
            <v>0</v>
          </cell>
          <cell r="I444">
            <v>-309800</v>
          </cell>
          <cell r="J444" t="str">
            <v>|</v>
          </cell>
          <cell r="K444">
            <v>0</v>
          </cell>
          <cell r="L444">
            <v>-309800</v>
          </cell>
          <cell r="M444">
            <v>-309800</v>
          </cell>
          <cell r="N444">
            <v>-579200</v>
          </cell>
          <cell r="O444">
            <v>0</v>
          </cell>
          <cell r="P444">
            <v>-889000</v>
          </cell>
        </row>
        <row r="445">
          <cell r="D445" t="str">
            <v>0205/8452/0004</v>
          </cell>
          <cell r="E445" t="str">
            <v>Prov Gov - DWAF;Manager Tech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 t="str">
            <v>|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D446" t="str">
            <v>0205/8508/0006</v>
          </cell>
          <cell r="E446" t="str">
            <v>Sundry Income;Administration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 t="str">
            <v>|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D447" t="str">
            <v>0205/8518/0006</v>
          </cell>
          <cell r="E447" t="str">
            <v>Legal Fees;Administration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 t="str">
            <v>|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</row>
        <row r="448">
          <cell r="E448" t="str">
            <v>Main account subtotal</v>
          </cell>
          <cell r="F448"/>
          <cell r="G448"/>
          <cell r="H448"/>
          <cell r="I448"/>
          <cell r="J448" t="str">
            <v>|</v>
          </cell>
          <cell r="K448">
            <v>4441778.5</v>
          </cell>
          <cell r="L448">
            <v>-865100</v>
          </cell>
          <cell r="M448">
            <v>0</v>
          </cell>
          <cell r="N448"/>
          <cell r="O448"/>
          <cell r="P448"/>
        </row>
        <row r="449">
          <cell r="D449">
            <v>205</v>
          </cell>
          <cell r="E449" t="str">
            <v>Main account total</v>
          </cell>
          <cell r="F449">
            <v>2784493.82</v>
          </cell>
          <cell r="G449"/>
          <cell r="H449"/>
          <cell r="I449"/>
          <cell r="J449" t="str">
            <v>|</v>
          </cell>
          <cell r="K449">
            <v>3576678.5</v>
          </cell>
          <cell r="L449">
            <v>0</v>
          </cell>
          <cell r="M449">
            <v>3576678.4999999991</v>
          </cell>
          <cell r="N449">
            <v>-792184.67999999993</v>
          </cell>
          <cell r="O449">
            <v>1384597.7700000003</v>
          </cell>
          <cell r="P449">
            <v>4169091.5899999989</v>
          </cell>
        </row>
        <row r="450">
          <cell r="D450" t="str">
            <v>--------------</v>
          </cell>
          <cell r="E450" t="str">
            <v>--------------------------------</v>
          </cell>
          <cell r="F450" t="str">
            <v>------------</v>
          </cell>
          <cell r="G450" t="str">
            <v>------------</v>
          </cell>
          <cell r="H450" t="str">
            <v>------------</v>
          </cell>
          <cell r="I450" t="str">
            <v>------------</v>
          </cell>
          <cell r="J450" t="str">
            <v>--</v>
          </cell>
          <cell r="K450" t="str">
            <v>--------------</v>
          </cell>
          <cell r="L450" t="str">
            <v>--------------</v>
          </cell>
          <cell r="P450"/>
        </row>
        <row r="451">
          <cell r="D451">
            <v>301</v>
          </cell>
          <cell r="E451" t="str">
            <v>PLANNING &amp; DEVELOPEMENT</v>
          </cell>
          <cell r="F451"/>
          <cell r="G451"/>
          <cell r="H451"/>
          <cell r="I451"/>
          <cell r="J451" t="str">
            <v>|</v>
          </cell>
          <cell r="K451"/>
          <cell r="L451"/>
          <cell r="M451">
            <v>0</v>
          </cell>
          <cell r="N451"/>
          <cell r="O451"/>
          <cell r="P451"/>
        </row>
        <row r="452">
          <cell r="D452" t="str">
            <v>0301/1000/0000</v>
          </cell>
          <cell r="E452" t="str">
            <v>Salaries;</v>
          </cell>
          <cell r="F452">
            <v>1416422.09</v>
          </cell>
          <cell r="G452">
            <v>0</v>
          </cell>
          <cell r="H452">
            <v>1066452.3799999999</v>
          </cell>
          <cell r="I452">
            <v>0</v>
          </cell>
          <cell r="J452" t="str">
            <v>|</v>
          </cell>
          <cell r="K452">
            <v>1066452.3799999999</v>
          </cell>
          <cell r="L452">
            <v>0</v>
          </cell>
          <cell r="M452">
            <v>1066452.3799999999</v>
          </cell>
          <cell r="N452">
            <v>349969.7100000002</v>
          </cell>
          <cell r="O452">
            <v>716482.66999999969</v>
          </cell>
          <cell r="P452">
            <v>2132904.7599999998</v>
          </cell>
        </row>
        <row r="453">
          <cell r="D453" t="str">
            <v>0301/1002/0000</v>
          </cell>
          <cell r="E453" t="str">
            <v>Annual Bonus;</v>
          </cell>
          <cell r="F453">
            <v>38961.81</v>
          </cell>
          <cell r="G453">
            <v>0</v>
          </cell>
          <cell r="H453">
            <v>119345.33</v>
          </cell>
          <cell r="I453">
            <v>0</v>
          </cell>
          <cell r="J453" t="str">
            <v>|</v>
          </cell>
          <cell r="K453">
            <v>119345.33</v>
          </cell>
          <cell r="L453">
            <v>0</v>
          </cell>
          <cell r="M453">
            <v>119345.33</v>
          </cell>
          <cell r="N453">
            <v>-80383.520000000004</v>
          </cell>
          <cell r="O453">
            <v>199728.85</v>
          </cell>
          <cell r="P453">
            <v>238690.66</v>
          </cell>
        </row>
        <row r="454">
          <cell r="D454" t="str">
            <v>0301/1003/0000</v>
          </cell>
          <cell r="E454" t="str">
            <v>Allowance - Telephone;</v>
          </cell>
          <cell r="F454">
            <v>3600</v>
          </cell>
          <cell r="G454">
            <v>0</v>
          </cell>
          <cell r="H454">
            <v>1800</v>
          </cell>
          <cell r="I454">
            <v>0</v>
          </cell>
          <cell r="J454" t="str">
            <v>|</v>
          </cell>
          <cell r="K454">
            <v>1800</v>
          </cell>
          <cell r="L454">
            <v>0</v>
          </cell>
          <cell r="M454">
            <v>1800</v>
          </cell>
          <cell r="N454">
            <v>1800</v>
          </cell>
          <cell r="O454">
            <v>0</v>
          </cell>
          <cell r="P454">
            <v>3600</v>
          </cell>
        </row>
        <row r="455">
          <cell r="D455" t="str">
            <v>0301/1005/0000</v>
          </cell>
          <cell r="E455" t="str">
            <v>Housing Subsidy ;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 t="str">
            <v>|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</row>
        <row r="456">
          <cell r="D456" t="str">
            <v>0301/1006/0000</v>
          </cell>
          <cell r="E456" t="str">
            <v>Overtime;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 t="str">
            <v>|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D457" t="str">
            <v>0301/1007/0000</v>
          </cell>
          <cell r="E457" t="str">
            <v>Allowance - Other;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 t="str">
            <v>|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</row>
        <row r="458">
          <cell r="D458" t="str">
            <v>0301/1009/0000</v>
          </cell>
          <cell r="E458" t="str">
            <v>Allowance - Vehicle;</v>
          </cell>
          <cell r="F458">
            <v>305184</v>
          </cell>
          <cell r="G458">
            <v>0</v>
          </cell>
          <cell r="H458">
            <v>228000</v>
          </cell>
          <cell r="I458">
            <v>0</v>
          </cell>
          <cell r="J458" t="str">
            <v>|</v>
          </cell>
          <cell r="K458">
            <v>228000</v>
          </cell>
          <cell r="L458">
            <v>0</v>
          </cell>
          <cell r="M458">
            <v>228000</v>
          </cell>
          <cell r="N458">
            <v>77184</v>
          </cell>
          <cell r="O458">
            <v>150816</v>
          </cell>
          <cell r="P458">
            <v>456000</v>
          </cell>
        </row>
        <row r="459">
          <cell r="D459" t="str">
            <v>0301/1010/0000</v>
          </cell>
          <cell r="E459" t="str">
            <v>Industrial Council Levy;</v>
          </cell>
          <cell r="F459">
            <v>406.8</v>
          </cell>
          <cell r="G459">
            <v>0</v>
          </cell>
          <cell r="H459">
            <v>304.5</v>
          </cell>
          <cell r="I459">
            <v>0</v>
          </cell>
          <cell r="J459" t="str">
            <v>|</v>
          </cell>
          <cell r="K459">
            <v>304.5</v>
          </cell>
          <cell r="L459">
            <v>0</v>
          </cell>
          <cell r="M459">
            <v>304.5</v>
          </cell>
          <cell r="N459">
            <v>102.30000000000001</v>
          </cell>
          <cell r="O459">
            <v>202.2</v>
          </cell>
          <cell r="P459">
            <v>609</v>
          </cell>
        </row>
        <row r="460">
          <cell r="D460" t="str">
            <v>0301/1011/0000</v>
          </cell>
          <cell r="E460" t="str">
            <v>Skills Development Levy;</v>
          </cell>
          <cell r="F460">
            <v>17513.79</v>
          </cell>
          <cell r="G460">
            <v>0</v>
          </cell>
          <cell r="H460">
            <v>14155.03</v>
          </cell>
          <cell r="I460">
            <v>0</v>
          </cell>
          <cell r="J460" t="str">
            <v>|</v>
          </cell>
          <cell r="K460">
            <v>14155.03</v>
          </cell>
          <cell r="L460">
            <v>0</v>
          </cell>
          <cell r="M460">
            <v>14155.03</v>
          </cell>
          <cell r="N460">
            <v>3358.76</v>
          </cell>
          <cell r="O460">
            <v>10796.27</v>
          </cell>
          <cell r="P460">
            <v>28310.06</v>
          </cell>
        </row>
        <row r="461">
          <cell r="D461" t="str">
            <v>0301/1012/0000</v>
          </cell>
          <cell r="E461" t="str">
            <v>Compensation Commissioner;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 t="str">
            <v>|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</row>
        <row r="462">
          <cell r="D462" t="str">
            <v>0301/1050/0000</v>
          </cell>
          <cell r="E462" t="str">
            <v>Medical Aid Fund;</v>
          </cell>
          <cell r="F462">
            <v>103186.74</v>
          </cell>
          <cell r="G462">
            <v>0</v>
          </cell>
          <cell r="H462">
            <v>100039.8</v>
          </cell>
          <cell r="I462">
            <v>0</v>
          </cell>
          <cell r="J462" t="str">
            <v>|</v>
          </cell>
          <cell r="K462">
            <v>100039.8</v>
          </cell>
          <cell r="L462">
            <v>0</v>
          </cell>
          <cell r="M462">
            <v>100039.8</v>
          </cell>
          <cell r="N462">
            <v>3146.9400000000023</v>
          </cell>
          <cell r="O462">
            <v>96892.86</v>
          </cell>
          <cell r="P462">
            <v>200079.6</v>
          </cell>
        </row>
        <row r="463">
          <cell r="D463" t="str">
            <v>0301/1051/0000</v>
          </cell>
          <cell r="E463" t="str">
            <v>Pension Fund ;</v>
          </cell>
          <cell r="F463">
            <v>272075.62</v>
          </cell>
          <cell r="G463">
            <v>0</v>
          </cell>
          <cell r="H463">
            <v>203353.48</v>
          </cell>
          <cell r="I463">
            <v>0</v>
          </cell>
          <cell r="J463" t="str">
            <v>|</v>
          </cell>
          <cell r="K463">
            <v>203353.48</v>
          </cell>
          <cell r="L463">
            <v>0</v>
          </cell>
          <cell r="M463">
            <v>203353.48</v>
          </cell>
          <cell r="N463">
            <v>68722.139999999985</v>
          </cell>
          <cell r="O463">
            <v>134631.34000000003</v>
          </cell>
          <cell r="P463">
            <v>406706.96</v>
          </cell>
        </row>
        <row r="464">
          <cell r="D464" t="str">
            <v>0301/1052/0000</v>
          </cell>
          <cell r="E464" t="str">
            <v>UIF;</v>
          </cell>
          <cell r="F464">
            <v>9392.42</v>
          </cell>
          <cell r="G464">
            <v>0</v>
          </cell>
          <cell r="H464">
            <v>6246.24</v>
          </cell>
          <cell r="I464">
            <v>0</v>
          </cell>
          <cell r="J464" t="str">
            <v>|</v>
          </cell>
          <cell r="K464">
            <v>6246.24</v>
          </cell>
          <cell r="L464">
            <v>0</v>
          </cell>
          <cell r="M464">
            <v>6246.24</v>
          </cell>
          <cell r="N464">
            <v>3146.1800000000003</v>
          </cell>
          <cell r="O464">
            <v>3100.0599999999995</v>
          </cell>
          <cell r="P464">
            <v>12492.48</v>
          </cell>
        </row>
        <row r="465">
          <cell r="D465" t="str">
            <v>0301/6500/0000</v>
          </cell>
          <cell r="E465" t="str">
            <v>Project - Youth Development;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 t="str">
            <v>|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D466" t="str">
            <v>0301/6503/0000</v>
          </cell>
          <cell r="E466" t="str">
            <v>Project - FMG;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 t="str">
            <v>|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D467" t="str">
            <v>0301/6504/0000</v>
          </cell>
          <cell r="E467" t="str">
            <v>Project - Rural Agriculture</v>
          </cell>
          <cell r="F467">
            <v>200000</v>
          </cell>
          <cell r="G467">
            <v>0</v>
          </cell>
          <cell r="H467">
            <v>0</v>
          </cell>
          <cell r="I467">
            <v>0</v>
          </cell>
          <cell r="J467" t="str">
            <v>|</v>
          </cell>
          <cell r="K467">
            <v>0</v>
          </cell>
          <cell r="L467">
            <v>0</v>
          </cell>
          <cell r="M467">
            <v>0</v>
          </cell>
          <cell r="N467">
            <v>200000</v>
          </cell>
          <cell r="O467">
            <v>-50000</v>
          </cell>
          <cell r="P467">
            <v>150000</v>
          </cell>
        </row>
        <row r="468">
          <cell r="D468" t="str">
            <v>0301/6505/0000</v>
          </cell>
          <cell r="E468" t="str">
            <v>Project - LED;</v>
          </cell>
          <cell r="F468">
            <v>200000</v>
          </cell>
          <cell r="G468">
            <v>0</v>
          </cell>
          <cell r="H468">
            <v>0</v>
          </cell>
          <cell r="I468">
            <v>0</v>
          </cell>
          <cell r="J468" t="str">
            <v>|</v>
          </cell>
          <cell r="K468">
            <v>0</v>
          </cell>
          <cell r="L468">
            <v>0</v>
          </cell>
          <cell r="M468">
            <v>0</v>
          </cell>
          <cell r="N468">
            <v>200000</v>
          </cell>
          <cell r="O468">
            <v>-50000</v>
          </cell>
          <cell r="P468">
            <v>150000</v>
          </cell>
        </row>
        <row r="469">
          <cell r="D469" t="str">
            <v>0301/6506/0000</v>
          </cell>
          <cell r="E469" t="str">
            <v>Project - LED Strategy;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 t="str">
            <v>|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</row>
        <row r="470">
          <cell r="D470" t="str">
            <v>0301/6507/0000</v>
          </cell>
          <cell r="E470" t="str">
            <v>Project - LED Youth;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 t="str">
            <v>|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D471" t="str">
            <v>0301/6509/0000</v>
          </cell>
          <cell r="E471" t="str">
            <v>IDP;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 t="str">
            <v>|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D472" t="str">
            <v>0301/6511/0000</v>
          </cell>
          <cell r="E472" t="str">
            <v>Advertisements;</v>
          </cell>
          <cell r="F472">
            <v>30000</v>
          </cell>
          <cell r="G472">
            <v>0</v>
          </cell>
          <cell r="H472">
            <v>0</v>
          </cell>
          <cell r="I472">
            <v>0</v>
          </cell>
          <cell r="J472" t="str">
            <v>|</v>
          </cell>
          <cell r="K472">
            <v>0</v>
          </cell>
          <cell r="L472">
            <v>0</v>
          </cell>
          <cell r="M472">
            <v>0</v>
          </cell>
          <cell r="N472">
            <v>30000</v>
          </cell>
          <cell r="O472">
            <v>0</v>
          </cell>
          <cell r="P472">
            <v>30000</v>
          </cell>
        </row>
        <row r="473">
          <cell r="D473" t="str">
            <v>0301/6514/0000</v>
          </cell>
          <cell r="E473" t="str">
            <v>Printing &amp; Stationary;</v>
          </cell>
          <cell r="F473">
            <v>0</v>
          </cell>
          <cell r="G473">
            <v>0</v>
          </cell>
          <cell r="H473">
            <v>1796.86</v>
          </cell>
          <cell r="I473">
            <v>0</v>
          </cell>
          <cell r="J473" t="str">
            <v>|</v>
          </cell>
          <cell r="K473">
            <v>1796.86</v>
          </cell>
          <cell r="L473">
            <v>0</v>
          </cell>
          <cell r="M473">
            <v>1796.86</v>
          </cell>
          <cell r="N473">
            <v>-1796.86</v>
          </cell>
          <cell r="O473">
            <v>0</v>
          </cell>
          <cell r="P473">
            <v>0</v>
          </cell>
        </row>
        <row r="474">
          <cell r="D474" t="str">
            <v>0301/6525/0000</v>
          </cell>
          <cell r="E474" t="str">
            <v>Postage;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 t="str">
            <v>|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D475" t="str">
            <v>0301/6535/0000</v>
          </cell>
          <cell r="E475" t="str">
            <v>Inventory (tools,equip,etc.)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 t="str">
            <v>|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D476" t="str">
            <v>0301/6536/0000</v>
          </cell>
          <cell r="E476" t="str">
            <v>Material &amp; Stores;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 t="str">
            <v>|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D477" t="str">
            <v>0301/6539/0000</v>
          </cell>
          <cell r="E477" t="str">
            <v>Training;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 t="str">
            <v>|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D478" t="str">
            <v>0301/6541/0000</v>
          </cell>
          <cell r="E478" t="str">
            <v>Subsistence &amp; Traveling;</v>
          </cell>
          <cell r="F478">
            <v>96000</v>
          </cell>
          <cell r="G478">
            <v>0</v>
          </cell>
          <cell r="H478">
            <v>45730.22</v>
          </cell>
          <cell r="I478">
            <v>0</v>
          </cell>
          <cell r="J478" t="str">
            <v>|</v>
          </cell>
          <cell r="K478">
            <v>45730.22</v>
          </cell>
          <cell r="L478">
            <v>0</v>
          </cell>
          <cell r="M478">
            <v>45730.22</v>
          </cell>
          <cell r="N478">
            <v>50269.78</v>
          </cell>
          <cell r="O478">
            <v>0</v>
          </cell>
          <cell r="P478">
            <v>96000</v>
          </cell>
        </row>
        <row r="479">
          <cell r="D479" t="str">
            <v>0301/6543/0000</v>
          </cell>
          <cell r="E479" t="str">
            <v>Cleaning Materials;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 t="str">
            <v>|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</row>
        <row r="480">
          <cell r="D480" t="str">
            <v>0301/6544/0000</v>
          </cell>
          <cell r="E480" t="str">
            <v>Telephone Charges;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 t="str">
            <v>|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D481" t="str">
            <v>0301/6545/0000</v>
          </cell>
          <cell r="E481" t="str">
            <v>Tourism;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 t="str">
            <v>|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D482" t="str">
            <v>0301/6546/0000</v>
          </cell>
          <cell r="E482" t="str">
            <v>Uniforms &amp; Protective Clothi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 t="str">
            <v>|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D483" t="str">
            <v>0301/6549/0000</v>
          </cell>
          <cell r="E483" t="str">
            <v>Insurance - External;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 t="str">
            <v>|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</row>
        <row r="484">
          <cell r="D484" t="str">
            <v>0301/6552/0000</v>
          </cell>
          <cell r="E484" t="str">
            <v>Fuel &amp; Oil - Vehicles;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 t="str">
            <v>|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D485" t="str">
            <v>0301/6554/0000</v>
          </cell>
          <cell r="E485" t="str">
            <v>Consumables;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 t="str">
            <v>|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D486" t="str">
            <v>0301/6561/0000</v>
          </cell>
          <cell r="E486" t="str">
            <v>CCA - Vehicles, Plant &amp; Equi</v>
          </cell>
          <cell r="F486">
            <v>121500</v>
          </cell>
          <cell r="G486">
            <v>0</v>
          </cell>
          <cell r="H486">
            <v>0</v>
          </cell>
          <cell r="I486">
            <v>0</v>
          </cell>
          <cell r="J486" t="str">
            <v>|</v>
          </cell>
          <cell r="K486">
            <v>0</v>
          </cell>
          <cell r="L486">
            <v>0</v>
          </cell>
          <cell r="M486">
            <v>0</v>
          </cell>
          <cell r="N486">
            <v>121500</v>
          </cell>
          <cell r="O486">
            <v>-56500</v>
          </cell>
          <cell r="P486">
            <v>65000</v>
          </cell>
        </row>
        <row r="487">
          <cell r="D487" t="str">
            <v>0301/6565/0000</v>
          </cell>
          <cell r="E487" t="str">
            <v>Professional Services;</v>
          </cell>
          <cell r="F487">
            <v>99030</v>
          </cell>
          <cell r="G487">
            <v>0</v>
          </cell>
          <cell r="H487">
            <v>750</v>
          </cell>
          <cell r="I487">
            <v>0</v>
          </cell>
          <cell r="J487" t="str">
            <v>|</v>
          </cell>
          <cell r="K487">
            <v>750</v>
          </cell>
          <cell r="L487">
            <v>0</v>
          </cell>
          <cell r="M487">
            <v>750</v>
          </cell>
          <cell r="N487">
            <v>98280</v>
          </cell>
          <cell r="O487">
            <v>-49030</v>
          </cell>
          <cell r="P487">
            <v>50000</v>
          </cell>
        </row>
        <row r="488">
          <cell r="D488" t="str">
            <v>0301/6574/0000</v>
          </cell>
          <cell r="E488" t="str">
            <v>Project - SPLUMA;</v>
          </cell>
          <cell r="F488">
            <v>500000</v>
          </cell>
          <cell r="G488">
            <v>0</v>
          </cell>
          <cell r="H488">
            <v>0</v>
          </cell>
          <cell r="I488">
            <v>0</v>
          </cell>
          <cell r="J488" t="str">
            <v>|</v>
          </cell>
          <cell r="K488">
            <v>0</v>
          </cell>
          <cell r="L488">
            <v>0</v>
          </cell>
          <cell r="M488">
            <v>0</v>
          </cell>
          <cell r="N488">
            <v>500000</v>
          </cell>
          <cell r="O488">
            <v>-250000</v>
          </cell>
          <cell r="P488">
            <v>250000</v>
          </cell>
        </row>
        <row r="489">
          <cell r="D489" t="str">
            <v>0301/6802/0000</v>
          </cell>
          <cell r="E489" t="str">
            <v>R/M - Tools &amp; Equipment;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 t="str">
            <v>|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D490" t="str">
            <v>0301/6803/0000</v>
          </cell>
          <cell r="E490" t="str">
            <v>R/M - Furniture &amp; Equipment;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 t="str">
            <v>|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D491" t="str">
            <v>0301/7501/0000</v>
          </cell>
          <cell r="E491" t="str">
            <v>Contr - Leave Reserve;</v>
          </cell>
          <cell r="F491">
            <v>22697.89</v>
          </cell>
          <cell r="G491">
            <v>0</v>
          </cell>
          <cell r="H491">
            <v>0</v>
          </cell>
          <cell r="I491">
            <v>0</v>
          </cell>
          <cell r="J491" t="str">
            <v>|</v>
          </cell>
          <cell r="K491">
            <v>0</v>
          </cell>
          <cell r="L491">
            <v>0</v>
          </cell>
          <cell r="M491">
            <v>0</v>
          </cell>
          <cell r="N491">
            <v>22697.89</v>
          </cell>
          <cell r="O491">
            <v>0</v>
          </cell>
          <cell r="P491">
            <v>22697.89</v>
          </cell>
        </row>
        <row r="492">
          <cell r="D492" t="str">
            <v>0301/7502/0000</v>
          </cell>
          <cell r="E492" t="str">
            <v>Contr Fund - Pro-rata Bonus</v>
          </cell>
          <cell r="F492">
            <v>7280</v>
          </cell>
          <cell r="G492">
            <v>0</v>
          </cell>
          <cell r="H492">
            <v>0</v>
          </cell>
          <cell r="I492">
            <v>0</v>
          </cell>
          <cell r="J492" t="str">
            <v>|</v>
          </cell>
          <cell r="K492">
            <v>0</v>
          </cell>
          <cell r="L492">
            <v>0</v>
          </cell>
          <cell r="M492">
            <v>0</v>
          </cell>
          <cell r="N492">
            <v>7280</v>
          </cell>
          <cell r="O492">
            <v>0</v>
          </cell>
          <cell r="P492">
            <v>7280</v>
          </cell>
        </row>
        <row r="493">
          <cell r="D493" t="str">
            <v>0301/8401/0000</v>
          </cell>
          <cell r="E493" t="str">
            <v>NT Grant - Equitable Share;</v>
          </cell>
          <cell r="F493">
            <v>-995485.32</v>
          </cell>
          <cell r="G493">
            <v>0</v>
          </cell>
          <cell r="H493">
            <v>0</v>
          </cell>
          <cell r="I493">
            <v>-222120</v>
          </cell>
          <cell r="J493" t="str">
            <v>|</v>
          </cell>
          <cell r="K493">
            <v>0</v>
          </cell>
          <cell r="L493">
            <v>-222120</v>
          </cell>
          <cell r="M493">
            <v>-222120</v>
          </cell>
          <cell r="N493">
            <v>-773365.32</v>
          </cell>
          <cell r="O493">
            <v>0</v>
          </cell>
          <cell r="P493">
            <v>-995485.32</v>
          </cell>
        </row>
        <row r="494">
          <cell r="D494" t="str">
            <v>0301/8451/0000</v>
          </cell>
          <cell r="E494" t="str">
            <v>Prov Gov - Spatial Plan;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 t="str">
            <v>|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E495" t="str">
            <v>Main account subtotal</v>
          </cell>
          <cell r="F495"/>
          <cell r="G495"/>
          <cell r="H495"/>
          <cell r="I495"/>
          <cell r="J495" t="str">
            <v>|</v>
          </cell>
          <cell r="K495">
            <v>1787973.84</v>
          </cell>
          <cell r="L495">
            <v>-222120</v>
          </cell>
          <cell r="M495">
            <v>0</v>
          </cell>
          <cell r="N495"/>
          <cell r="O495"/>
          <cell r="P495"/>
        </row>
        <row r="496">
          <cell r="D496">
            <v>301</v>
          </cell>
          <cell r="E496" t="str">
            <v>Main account total</v>
          </cell>
          <cell r="F496">
            <v>2447765.8400000003</v>
          </cell>
          <cell r="G496"/>
          <cell r="H496"/>
          <cell r="I496"/>
          <cell r="J496" t="str">
            <v>|</v>
          </cell>
          <cell r="K496">
            <v>1565853.84</v>
          </cell>
          <cell r="L496">
            <v>0</v>
          </cell>
          <cell r="M496">
            <v>1565853.84</v>
          </cell>
          <cell r="N496">
            <v>881912.00000000012</v>
          </cell>
          <cell r="O496">
            <v>857120.24999999977</v>
          </cell>
          <cell r="P496">
            <v>3304886.0899999994</v>
          </cell>
        </row>
        <row r="497">
          <cell r="D497" t="str">
            <v>--------------</v>
          </cell>
          <cell r="E497" t="str">
            <v>--------------------------------</v>
          </cell>
          <cell r="F497" t="str">
            <v>------------</v>
          </cell>
          <cell r="G497" t="str">
            <v>------------</v>
          </cell>
          <cell r="H497" t="str">
            <v>------------</v>
          </cell>
          <cell r="I497" t="str">
            <v>------------</v>
          </cell>
          <cell r="J497" t="str">
            <v>--</v>
          </cell>
          <cell r="K497" t="str">
            <v>--------------</v>
          </cell>
          <cell r="L497" t="str">
            <v>--------------</v>
          </cell>
          <cell r="P497"/>
        </row>
        <row r="498">
          <cell r="D498">
            <v>501</v>
          </cell>
          <cell r="E498" t="str">
            <v>.LIBRARIES &amp; ARCHIVES</v>
          </cell>
          <cell r="F498"/>
          <cell r="G498"/>
          <cell r="H498"/>
          <cell r="I498"/>
          <cell r="J498" t="str">
            <v>|</v>
          </cell>
          <cell r="K498"/>
          <cell r="L498"/>
          <cell r="M498">
            <v>0</v>
          </cell>
          <cell r="N498"/>
          <cell r="O498"/>
          <cell r="P498"/>
        </row>
        <row r="499">
          <cell r="D499" t="str">
            <v>0501/1000/0000</v>
          </cell>
          <cell r="E499" t="str">
            <v>Salaries;</v>
          </cell>
          <cell r="F499">
            <v>812818.87</v>
          </cell>
          <cell r="G499">
            <v>0</v>
          </cell>
          <cell r="H499">
            <v>190813.87</v>
          </cell>
          <cell r="I499">
            <v>0</v>
          </cell>
          <cell r="J499" t="str">
            <v>|</v>
          </cell>
          <cell r="K499">
            <v>190813.87</v>
          </cell>
          <cell r="L499">
            <v>0</v>
          </cell>
          <cell r="M499">
            <v>190813.87</v>
          </cell>
          <cell r="N499">
            <v>622005</v>
          </cell>
          <cell r="O499">
            <v>-431191.13</v>
          </cell>
          <cell r="P499">
            <v>381627.74</v>
          </cell>
        </row>
        <row r="500">
          <cell r="D500" t="str">
            <v>0501/1002/0000</v>
          </cell>
          <cell r="E500" t="str">
            <v>Annual Bonus;</v>
          </cell>
          <cell r="F500">
            <v>131471.91</v>
          </cell>
          <cell r="G500">
            <v>0</v>
          </cell>
          <cell r="H500">
            <v>22742.47</v>
          </cell>
          <cell r="I500">
            <v>0</v>
          </cell>
          <cell r="J500" t="str">
            <v>|</v>
          </cell>
          <cell r="K500">
            <v>22742.47</v>
          </cell>
          <cell r="L500">
            <v>0</v>
          </cell>
          <cell r="M500">
            <v>22742.47</v>
          </cell>
          <cell r="N500">
            <v>108729.44</v>
          </cell>
          <cell r="O500">
            <v>-85986.97</v>
          </cell>
          <cell r="P500">
            <v>45484.94</v>
          </cell>
        </row>
        <row r="501">
          <cell r="D501" t="str">
            <v>0501/1006/0000</v>
          </cell>
          <cell r="E501" t="str">
            <v>Overtime;</v>
          </cell>
          <cell r="F501">
            <v>0</v>
          </cell>
          <cell r="G501">
            <v>0</v>
          </cell>
          <cell r="H501">
            <v>27422.21</v>
          </cell>
          <cell r="I501">
            <v>0</v>
          </cell>
          <cell r="J501" t="str">
            <v>|</v>
          </cell>
          <cell r="K501">
            <v>27422.21</v>
          </cell>
          <cell r="L501">
            <v>0</v>
          </cell>
          <cell r="M501">
            <v>27422.21</v>
          </cell>
          <cell r="N501">
            <v>-27422.21</v>
          </cell>
          <cell r="O501">
            <v>54844.42</v>
          </cell>
          <cell r="P501">
            <v>54844.42</v>
          </cell>
        </row>
        <row r="502">
          <cell r="D502" t="str">
            <v>0501/1007/0000</v>
          </cell>
          <cell r="E502" t="str">
            <v>Allowance - Other;</v>
          </cell>
          <cell r="F502">
            <v>249.11</v>
          </cell>
          <cell r="G502">
            <v>0</v>
          </cell>
          <cell r="H502">
            <v>0</v>
          </cell>
          <cell r="I502">
            <v>0</v>
          </cell>
          <cell r="J502" t="str">
            <v>|</v>
          </cell>
          <cell r="K502">
            <v>0</v>
          </cell>
          <cell r="L502">
            <v>0</v>
          </cell>
          <cell r="M502">
            <v>0</v>
          </cell>
          <cell r="N502">
            <v>249.11</v>
          </cell>
          <cell r="O502">
            <v>0</v>
          </cell>
          <cell r="P502">
            <v>249.11</v>
          </cell>
        </row>
        <row r="503">
          <cell r="D503" t="str">
            <v>0501/1010/0000</v>
          </cell>
          <cell r="E503" t="str">
            <v>Industrial Council Levy;</v>
          </cell>
          <cell r="F503">
            <v>339</v>
          </cell>
          <cell r="G503">
            <v>0</v>
          </cell>
          <cell r="H503">
            <v>87</v>
          </cell>
          <cell r="I503">
            <v>0</v>
          </cell>
          <cell r="J503" t="str">
            <v>|</v>
          </cell>
          <cell r="K503">
            <v>87</v>
          </cell>
          <cell r="L503">
            <v>0</v>
          </cell>
          <cell r="M503">
            <v>87</v>
          </cell>
          <cell r="N503">
            <v>252</v>
          </cell>
          <cell r="O503">
            <v>-165</v>
          </cell>
          <cell r="P503">
            <v>174</v>
          </cell>
        </row>
        <row r="504">
          <cell r="D504" t="str">
            <v>0501/1011/0000</v>
          </cell>
          <cell r="E504" t="str">
            <v>Skills Development Levy;</v>
          </cell>
          <cell r="F504">
            <v>9709.48</v>
          </cell>
          <cell r="G504">
            <v>0</v>
          </cell>
          <cell r="H504">
            <v>2590.7399999999998</v>
          </cell>
          <cell r="I504">
            <v>0</v>
          </cell>
          <cell r="J504" t="str">
            <v>|</v>
          </cell>
          <cell r="K504">
            <v>2590.7399999999998</v>
          </cell>
          <cell r="L504">
            <v>0</v>
          </cell>
          <cell r="M504">
            <v>2590.7399999999998</v>
          </cell>
          <cell r="N504">
            <v>7118.74</v>
          </cell>
          <cell r="O504">
            <v>-4528</v>
          </cell>
          <cell r="P504">
            <v>5181.4799999999996</v>
          </cell>
        </row>
        <row r="505">
          <cell r="D505" t="str">
            <v>0501/1012/0000</v>
          </cell>
          <cell r="E505" t="str">
            <v>Compensation Commissioner;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 t="str">
            <v>|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D506" t="str">
            <v>0501/1050/0000</v>
          </cell>
          <cell r="E506" t="str">
            <v>Medical Aid Fund;</v>
          </cell>
          <cell r="F506">
            <v>60690.559999999998</v>
          </cell>
          <cell r="G506">
            <v>0</v>
          </cell>
          <cell r="H506">
            <v>21481.200000000001</v>
          </cell>
          <cell r="I506">
            <v>0</v>
          </cell>
          <cell r="J506" t="str">
            <v>|</v>
          </cell>
          <cell r="K506">
            <v>21481.200000000001</v>
          </cell>
          <cell r="L506">
            <v>0</v>
          </cell>
          <cell r="M506">
            <v>21481.200000000001</v>
          </cell>
          <cell r="N506">
            <v>39209.360000000001</v>
          </cell>
          <cell r="O506">
            <v>-17728.159999999996</v>
          </cell>
          <cell r="P506">
            <v>42962.400000000001</v>
          </cell>
        </row>
        <row r="507">
          <cell r="D507" t="str">
            <v>0501/1051/0000</v>
          </cell>
          <cell r="E507" t="str">
            <v>Pension Fund ;</v>
          </cell>
          <cell r="F507">
            <v>154972.20000000001</v>
          </cell>
          <cell r="G507">
            <v>0</v>
          </cell>
          <cell r="H507">
            <v>33728.160000000003</v>
          </cell>
          <cell r="I507">
            <v>0</v>
          </cell>
          <cell r="J507" t="str">
            <v>|</v>
          </cell>
          <cell r="K507">
            <v>33728.160000000003</v>
          </cell>
          <cell r="L507">
            <v>0</v>
          </cell>
          <cell r="M507">
            <v>33728.160000000003</v>
          </cell>
          <cell r="N507">
            <v>121244.04000000001</v>
          </cell>
          <cell r="O507">
            <v>-87515.88</v>
          </cell>
          <cell r="P507">
            <v>67456.320000000007</v>
          </cell>
        </row>
        <row r="508">
          <cell r="D508" t="str">
            <v>0501/1052/0000</v>
          </cell>
          <cell r="E508" t="str">
            <v>UIF;</v>
          </cell>
          <cell r="F508">
            <v>7615.67</v>
          </cell>
          <cell r="G508">
            <v>0</v>
          </cell>
          <cell r="H508">
            <v>1784.64</v>
          </cell>
          <cell r="I508">
            <v>0</v>
          </cell>
          <cell r="J508" t="str">
            <v>|</v>
          </cell>
          <cell r="K508">
            <v>1784.64</v>
          </cell>
          <cell r="L508">
            <v>0</v>
          </cell>
          <cell r="M508">
            <v>1784.64</v>
          </cell>
          <cell r="N508">
            <v>5831.03</v>
          </cell>
          <cell r="O508">
            <v>-4046.39</v>
          </cell>
          <cell r="P508">
            <v>3569.28</v>
          </cell>
        </row>
        <row r="509">
          <cell r="D509" t="str">
            <v>0501/6514/0000</v>
          </cell>
          <cell r="E509" t="str">
            <v>Printing &amp; Stationary;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 t="str">
            <v>|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D510" t="str">
            <v>0501/6523/0000</v>
          </cell>
          <cell r="E510" t="str">
            <v>Security Services;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 t="str">
            <v>|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</row>
        <row r="511">
          <cell r="D511" t="str">
            <v>0501/6525/0000</v>
          </cell>
          <cell r="E511" t="str">
            <v>Postage;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 t="str">
            <v>|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D512" t="str">
            <v>0501/6539/0000</v>
          </cell>
          <cell r="E512" t="str">
            <v>Training;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 t="str">
            <v>|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</row>
        <row r="513">
          <cell r="D513" t="str">
            <v>0501/6541/0000</v>
          </cell>
          <cell r="E513" t="str">
            <v>Subsistence &amp; Traveling;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 t="str">
            <v>|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D514" t="str">
            <v>0501/6544/0000</v>
          </cell>
          <cell r="E514" t="str">
            <v>Telephone Charges;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 t="str">
            <v>|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</row>
        <row r="515">
          <cell r="D515" t="str">
            <v>0501/6548/0000</v>
          </cell>
          <cell r="E515" t="str">
            <v>Lost Library Books;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 t="str">
            <v>|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D516" t="str">
            <v>0501/6549/0000</v>
          </cell>
          <cell r="E516" t="str">
            <v>Insurance - External;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 t="str">
            <v>|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</row>
        <row r="517">
          <cell r="D517" t="str">
            <v>0501/6554/0000</v>
          </cell>
          <cell r="E517" t="str">
            <v>Consumables;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 t="str">
            <v>|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D518" t="str">
            <v>0501/6803/0000</v>
          </cell>
          <cell r="E518" t="str">
            <v>R/M - Furniture &amp; Equipment;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 t="str">
            <v>|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</row>
        <row r="519">
          <cell r="D519" t="str">
            <v>0501/7501/0000</v>
          </cell>
          <cell r="E519" t="str">
            <v>Contr - Leave Reserve;</v>
          </cell>
          <cell r="F519">
            <v>46980</v>
          </cell>
          <cell r="G519">
            <v>0</v>
          </cell>
          <cell r="H519">
            <v>0</v>
          </cell>
          <cell r="I519">
            <v>0</v>
          </cell>
          <cell r="J519" t="str">
            <v>|</v>
          </cell>
          <cell r="K519">
            <v>0</v>
          </cell>
          <cell r="L519">
            <v>0</v>
          </cell>
          <cell r="M519">
            <v>0</v>
          </cell>
          <cell r="N519">
            <v>46980</v>
          </cell>
          <cell r="O519">
            <v>0</v>
          </cell>
          <cell r="P519">
            <v>46980</v>
          </cell>
        </row>
        <row r="520">
          <cell r="D520" t="str">
            <v>0501/7502/0000</v>
          </cell>
          <cell r="E520" t="str">
            <v>Contr Fund - Pro-rata Bonus</v>
          </cell>
          <cell r="F520">
            <v>12480</v>
          </cell>
          <cell r="G520">
            <v>0</v>
          </cell>
          <cell r="H520">
            <v>0</v>
          </cell>
          <cell r="I520">
            <v>0</v>
          </cell>
          <cell r="J520" t="str">
            <v>|</v>
          </cell>
          <cell r="K520">
            <v>0</v>
          </cell>
          <cell r="L520">
            <v>0</v>
          </cell>
          <cell r="M520">
            <v>0</v>
          </cell>
          <cell r="N520">
            <v>12480</v>
          </cell>
          <cell r="O520">
            <v>0</v>
          </cell>
          <cell r="P520">
            <v>12480</v>
          </cell>
        </row>
        <row r="521">
          <cell r="D521" t="str">
            <v>0501/8301/0000</v>
          </cell>
          <cell r="E521" t="str">
            <v>Fines Library;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 t="str">
            <v>|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</row>
        <row r="522">
          <cell r="D522" t="str">
            <v>0501/8401/0000</v>
          </cell>
          <cell r="E522" t="str">
            <v>NT Grant - Equitable Share;</v>
          </cell>
          <cell r="F522">
            <v>-501247.08</v>
          </cell>
          <cell r="G522">
            <v>0</v>
          </cell>
          <cell r="H522">
            <v>0</v>
          </cell>
          <cell r="I522">
            <v>-111060</v>
          </cell>
          <cell r="J522" t="str">
            <v>|</v>
          </cell>
          <cell r="K522">
            <v>0</v>
          </cell>
          <cell r="L522">
            <v>-111060</v>
          </cell>
          <cell r="M522">
            <v>-111060</v>
          </cell>
          <cell r="N522">
            <v>-390187.08</v>
          </cell>
          <cell r="O522">
            <v>0</v>
          </cell>
          <cell r="P522">
            <v>-501247.08</v>
          </cell>
        </row>
        <row r="523">
          <cell r="D523" t="str">
            <v>0501/8503/0000</v>
          </cell>
          <cell r="E523" t="str">
            <v>Photostats;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 t="str">
            <v>|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</row>
        <row r="524">
          <cell r="D524" t="str">
            <v>0501/8512/0000</v>
          </cell>
          <cell r="E524" t="str">
            <v>Fees - Lost Library Books ;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 t="str">
            <v>|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</row>
        <row r="525">
          <cell r="E525" t="str">
            <v>Main account subtotal</v>
          </cell>
          <cell r="F525"/>
          <cell r="G525"/>
          <cell r="H525"/>
          <cell r="I525"/>
          <cell r="J525" t="str">
            <v>|</v>
          </cell>
          <cell r="K525">
            <v>300650.28999999998</v>
          </cell>
          <cell r="L525">
            <v>-111060</v>
          </cell>
          <cell r="M525">
            <v>0</v>
          </cell>
          <cell r="N525"/>
          <cell r="O525"/>
          <cell r="P525"/>
        </row>
        <row r="526">
          <cell r="D526">
            <v>501</v>
          </cell>
          <cell r="E526" t="str">
            <v>Main account total</v>
          </cell>
          <cell r="F526">
            <v>736079.71999999974</v>
          </cell>
          <cell r="G526"/>
          <cell r="H526"/>
          <cell r="I526"/>
          <cell r="J526" t="str">
            <v>|</v>
          </cell>
          <cell r="K526">
            <v>189590.29</v>
          </cell>
          <cell r="L526">
            <v>0</v>
          </cell>
          <cell r="M526">
            <v>189590.29000000004</v>
          </cell>
          <cell r="N526">
            <v>546489.42999999993</v>
          </cell>
          <cell r="O526">
            <v>-576317.11</v>
          </cell>
          <cell r="P526">
            <v>159762.60999999993</v>
          </cell>
        </row>
        <row r="527">
          <cell r="D527" t="str">
            <v>--------------</v>
          </cell>
          <cell r="E527" t="str">
            <v>--------------------------------</v>
          </cell>
          <cell r="F527" t="str">
            <v>------------</v>
          </cell>
          <cell r="G527" t="str">
            <v>------------</v>
          </cell>
          <cell r="H527" t="str">
            <v>------------</v>
          </cell>
          <cell r="I527" t="str">
            <v>------------</v>
          </cell>
          <cell r="J527" t="str">
            <v>--</v>
          </cell>
          <cell r="K527" t="str">
            <v>--------------</v>
          </cell>
          <cell r="L527" t="str">
            <v>--------------</v>
          </cell>
          <cell r="P527"/>
        </row>
        <row r="528">
          <cell r="D528">
            <v>503</v>
          </cell>
          <cell r="E528" t="str">
            <v>COMMUNITY HALLS &amp; FACILITIES</v>
          </cell>
          <cell r="F528"/>
          <cell r="G528"/>
          <cell r="H528"/>
          <cell r="I528"/>
          <cell r="J528" t="str">
            <v>|</v>
          </cell>
          <cell r="K528"/>
          <cell r="L528"/>
          <cell r="M528">
            <v>0</v>
          </cell>
          <cell r="N528"/>
          <cell r="O528"/>
          <cell r="P528"/>
        </row>
        <row r="529">
          <cell r="D529" t="str">
            <v>0503/1000/0000</v>
          </cell>
          <cell r="E529" t="str">
            <v>Salaries;</v>
          </cell>
          <cell r="F529">
            <v>83395.58</v>
          </cell>
          <cell r="G529">
            <v>0</v>
          </cell>
          <cell r="H529">
            <v>0</v>
          </cell>
          <cell r="I529">
            <v>0</v>
          </cell>
          <cell r="J529" t="str">
            <v>|</v>
          </cell>
          <cell r="K529">
            <v>0</v>
          </cell>
          <cell r="L529">
            <v>0</v>
          </cell>
          <cell r="M529">
            <v>0</v>
          </cell>
          <cell r="N529">
            <v>83395.58</v>
          </cell>
          <cell r="O529">
            <v>-83395.58</v>
          </cell>
          <cell r="P529">
            <v>0</v>
          </cell>
        </row>
        <row r="530">
          <cell r="D530" t="str">
            <v>0503/1002/0000</v>
          </cell>
          <cell r="E530" t="str">
            <v>Annual Bonus;</v>
          </cell>
          <cell r="F530">
            <v>14013.29</v>
          </cell>
          <cell r="G530">
            <v>0</v>
          </cell>
          <cell r="H530">
            <v>0</v>
          </cell>
          <cell r="I530">
            <v>0</v>
          </cell>
          <cell r="J530" t="str">
            <v>|</v>
          </cell>
          <cell r="K530">
            <v>0</v>
          </cell>
          <cell r="L530">
            <v>0</v>
          </cell>
          <cell r="M530">
            <v>0</v>
          </cell>
          <cell r="N530">
            <v>14013.29</v>
          </cell>
          <cell r="O530">
            <v>-14013.29</v>
          </cell>
          <cell r="P530">
            <v>0</v>
          </cell>
        </row>
        <row r="531">
          <cell r="D531" t="str">
            <v>0503/1006/0000</v>
          </cell>
          <cell r="E531" t="str">
            <v>Overtime;</v>
          </cell>
          <cell r="F531">
            <v>488.7</v>
          </cell>
          <cell r="G531">
            <v>0</v>
          </cell>
          <cell r="H531">
            <v>0</v>
          </cell>
          <cell r="I531">
            <v>0</v>
          </cell>
          <cell r="J531" t="str">
            <v>|</v>
          </cell>
          <cell r="K531">
            <v>0</v>
          </cell>
          <cell r="L531">
            <v>0</v>
          </cell>
          <cell r="M531">
            <v>0</v>
          </cell>
          <cell r="N531">
            <v>488.7</v>
          </cell>
          <cell r="O531">
            <v>-488.7</v>
          </cell>
          <cell r="P531">
            <v>0</v>
          </cell>
        </row>
        <row r="532">
          <cell r="D532" t="str">
            <v>0503/1007/0000</v>
          </cell>
          <cell r="E532" t="str">
            <v>Allowance - Other;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 t="str">
            <v>|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</row>
        <row r="533">
          <cell r="D533" t="str">
            <v>0503/1010/0000</v>
          </cell>
          <cell r="E533" t="str">
            <v>Industrial Council Levy;</v>
          </cell>
          <cell r="F533">
            <v>149.16</v>
          </cell>
          <cell r="G533">
            <v>0</v>
          </cell>
          <cell r="H533">
            <v>0</v>
          </cell>
          <cell r="I533">
            <v>0</v>
          </cell>
          <cell r="J533" t="str">
            <v>|</v>
          </cell>
          <cell r="K533">
            <v>0</v>
          </cell>
          <cell r="L533">
            <v>0</v>
          </cell>
          <cell r="M533">
            <v>0</v>
          </cell>
          <cell r="N533">
            <v>149.16</v>
          </cell>
          <cell r="O533">
            <v>-149.16</v>
          </cell>
          <cell r="P533">
            <v>0</v>
          </cell>
        </row>
        <row r="534">
          <cell r="D534" t="str">
            <v>0503/1011/0000</v>
          </cell>
          <cell r="E534" t="str">
            <v>Skills Development Levy;</v>
          </cell>
          <cell r="F534">
            <v>985.87</v>
          </cell>
          <cell r="G534">
            <v>0</v>
          </cell>
          <cell r="H534">
            <v>0</v>
          </cell>
          <cell r="I534">
            <v>0</v>
          </cell>
          <cell r="J534" t="str">
            <v>|</v>
          </cell>
          <cell r="K534">
            <v>0</v>
          </cell>
          <cell r="L534">
            <v>0</v>
          </cell>
          <cell r="M534">
            <v>0</v>
          </cell>
          <cell r="N534">
            <v>985.87</v>
          </cell>
          <cell r="O534">
            <v>-985.87</v>
          </cell>
          <cell r="P534">
            <v>0</v>
          </cell>
        </row>
        <row r="535">
          <cell r="D535" t="str">
            <v>0503/1012/0000</v>
          </cell>
          <cell r="E535" t="str">
            <v>Compensation Commissioner;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 t="str">
            <v>|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</row>
        <row r="536">
          <cell r="D536" t="str">
            <v>0503/1050/0000</v>
          </cell>
          <cell r="E536" t="str">
            <v>Medical Aid Fund;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 t="str">
            <v>|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7">
          <cell r="D537" t="str">
            <v>0503/1051/0000</v>
          </cell>
          <cell r="E537" t="str">
            <v>Pension Fund ;</v>
          </cell>
          <cell r="F537">
            <v>15069.64</v>
          </cell>
          <cell r="G537">
            <v>0</v>
          </cell>
          <cell r="H537">
            <v>0</v>
          </cell>
          <cell r="I537">
            <v>0</v>
          </cell>
          <cell r="J537" t="str">
            <v>|</v>
          </cell>
          <cell r="K537">
            <v>0</v>
          </cell>
          <cell r="L537">
            <v>0</v>
          </cell>
          <cell r="M537">
            <v>0</v>
          </cell>
          <cell r="N537">
            <v>15069.64</v>
          </cell>
          <cell r="O537">
            <v>-15069.64</v>
          </cell>
          <cell r="P537">
            <v>0</v>
          </cell>
        </row>
        <row r="538">
          <cell r="D538" t="str">
            <v>0503/1052/0000</v>
          </cell>
          <cell r="E538" t="str">
            <v>UIF;</v>
          </cell>
          <cell r="F538">
            <v>985.91</v>
          </cell>
          <cell r="G538">
            <v>0</v>
          </cell>
          <cell r="H538">
            <v>0</v>
          </cell>
          <cell r="I538">
            <v>0</v>
          </cell>
          <cell r="J538" t="str">
            <v>|</v>
          </cell>
          <cell r="K538">
            <v>0</v>
          </cell>
          <cell r="L538">
            <v>0</v>
          </cell>
          <cell r="M538">
            <v>0</v>
          </cell>
          <cell r="N538">
            <v>985.91</v>
          </cell>
          <cell r="O538">
            <v>-985.91</v>
          </cell>
          <cell r="P538">
            <v>0</v>
          </cell>
        </row>
        <row r="539">
          <cell r="D539" t="str">
            <v>0503/5001/0000</v>
          </cell>
          <cell r="E539" t="str">
            <v>Interest External Loans;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 t="str">
            <v>|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</row>
        <row r="540">
          <cell r="D540" t="str">
            <v>0503/5051/0000</v>
          </cell>
          <cell r="E540" t="str">
            <v>Redemption - External Loans;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 t="str">
            <v>|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</row>
        <row r="541">
          <cell r="D541" t="str">
            <v>0503/6523/0000</v>
          </cell>
          <cell r="E541" t="str">
            <v>Security Services;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 t="str">
            <v>|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D542" t="str">
            <v>0503/6531/0000</v>
          </cell>
          <cell r="E542" t="str">
            <v>Operating License;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 t="str">
            <v>|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</row>
        <row r="543">
          <cell r="D543" t="str">
            <v>0503/6535/0000</v>
          </cell>
          <cell r="E543" t="str">
            <v>Inventory (tools,equip,etc.)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 t="str">
            <v>|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</row>
        <row r="544">
          <cell r="D544" t="str">
            <v>0503/6543/0000</v>
          </cell>
          <cell r="E544" t="str">
            <v>Cleaning Materials;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 t="str">
            <v>|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</row>
        <row r="545">
          <cell r="D545" t="str">
            <v>0503/6546/0000</v>
          </cell>
          <cell r="E545" t="str">
            <v>Uniforms &amp; Protective Clothi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 t="str">
            <v>|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</row>
        <row r="546">
          <cell r="D546" t="str">
            <v>0503/6549/0000</v>
          </cell>
          <cell r="E546" t="str">
            <v>Insurance - External;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 t="str">
            <v>|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</row>
        <row r="547">
          <cell r="D547" t="str">
            <v>0503/6552/0000</v>
          </cell>
          <cell r="E547" t="str">
            <v>Fuel &amp; Oil - Vehicles;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 t="str">
            <v>|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</row>
        <row r="548">
          <cell r="D548" t="str">
            <v>0503/6554/0000</v>
          </cell>
          <cell r="E548" t="str">
            <v>Consumables;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 t="str">
            <v>|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</row>
        <row r="549">
          <cell r="D549" t="str">
            <v>0503/6558/0000</v>
          </cell>
          <cell r="E549" t="str">
            <v>Electricity Purchases;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 t="str">
            <v>|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</row>
        <row r="550">
          <cell r="D550" t="str">
            <v>0503/6560/0000</v>
          </cell>
          <cell r="E550" t="str">
            <v>CCA - Tools &amp; Equipment;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 t="str">
            <v>|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</row>
        <row r="551">
          <cell r="D551" t="str">
            <v>0503/6562/0000</v>
          </cell>
          <cell r="E551" t="str">
            <v>CCA - Furniture &amp; Office Equ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 t="str">
            <v>|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</row>
        <row r="552">
          <cell r="D552" t="str">
            <v>0503/6563/0000</v>
          </cell>
          <cell r="E552" t="str">
            <v>CCA - Town Hall &amp; Ward Off;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 t="str">
            <v>|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</row>
        <row r="553">
          <cell r="D553" t="str">
            <v>0503/6564/0000</v>
          </cell>
          <cell r="E553" t="str">
            <v>CCA - Community Halls;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 t="str">
            <v>|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</row>
        <row r="554">
          <cell r="D554" t="str">
            <v>0503/6801/0000</v>
          </cell>
          <cell r="E554" t="str">
            <v>R/M - Buildings;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 t="str">
            <v>|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</row>
        <row r="555">
          <cell r="D555" t="str">
            <v>0503/6802/0000</v>
          </cell>
          <cell r="E555" t="str">
            <v>R/M - Tools &amp; Equipment;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 t="str">
            <v>|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D556" t="str">
            <v>0503/6808/0000</v>
          </cell>
          <cell r="E556" t="str">
            <v>R/M - Vehicles &amp; Equipment;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 t="str">
            <v>|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</row>
        <row r="557">
          <cell r="D557" t="str">
            <v>0503/6813/0000</v>
          </cell>
          <cell r="E557" t="str">
            <v>R/M - General ;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 t="str">
            <v>|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</row>
        <row r="558">
          <cell r="D558" t="str">
            <v>0503/7501/0000</v>
          </cell>
          <cell r="E558" t="str">
            <v>Contr - Leave Reserve;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 t="str">
            <v>|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D559" t="str">
            <v>0503/7502/0000</v>
          </cell>
          <cell r="E559" t="str">
            <v>Contr Fund - Pro-rata Bonus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 t="str">
            <v>|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D560" t="str">
            <v>0503/8101/0000</v>
          </cell>
          <cell r="E560" t="str">
            <v>Rent - Hall;</v>
          </cell>
          <cell r="F560">
            <v>-28600</v>
          </cell>
          <cell r="G560">
            <v>0</v>
          </cell>
          <cell r="H560">
            <v>3568.89</v>
          </cell>
          <cell r="I560">
            <v>-13142.2</v>
          </cell>
          <cell r="J560" t="str">
            <v>|</v>
          </cell>
          <cell r="K560">
            <v>0</v>
          </cell>
          <cell r="L560">
            <v>-9573.31</v>
          </cell>
          <cell r="M560">
            <v>-9573.3100000000013</v>
          </cell>
          <cell r="N560">
            <v>-19026.689999999999</v>
          </cell>
          <cell r="O560">
            <v>0</v>
          </cell>
          <cell r="P560">
            <v>-28600</v>
          </cell>
        </row>
        <row r="561">
          <cell r="D561" t="str">
            <v>0503/8107/0000</v>
          </cell>
          <cell r="E561" t="str">
            <v>Rent - Crockery;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 t="str">
            <v>|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</row>
        <row r="562">
          <cell r="D562" t="str">
            <v>0503/8401/0000</v>
          </cell>
          <cell r="E562" t="str">
            <v>NT Grant - Equitable Share;</v>
          </cell>
          <cell r="F562">
            <v>-304631.13</v>
          </cell>
          <cell r="G562">
            <v>0</v>
          </cell>
          <cell r="H562">
            <v>0</v>
          </cell>
          <cell r="I562">
            <v>-111060</v>
          </cell>
          <cell r="J562" t="str">
            <v>|</v>
          </cell>
          <cell r="K562">
            <v>0</v>
          </cell>
          <cell r="L562">
            <v>-111060</v>
          </cell>
          <cell r="M562">
            <v>-111060</v>
          </cell>
          <cell r="N562">
            <v>-193571.13</v>
          </cell>
          <cell r="O562">
            <v>0</v>
          </cell>
          <cell r="P562">
            <v>-304631.13</v>
          </cell>
        </row>
        <row r="563">
          <cell r="E563" t="str">
            <v>Main account subtotal</v>
          </cell>
          <cell r="F563"/>
          <cell r="G563"/>
          <cell r="H563"/>
          <cell r="I563"/>
          <cell r="J563" t="str">
            <v>|</v>
          </cell>
          <cell r="K563">
            <v>0</v>
          </cell>
          <cell r="L563">
            <v>-120633.31</v>
          </cell>
          <cell r="M563">
            <v>0</v>
          </cell>
          <cell r="N563"/>
          <cell r="O563"/>
          <cell r="P563"/>
        </row>
        <row r="564">
          <cell r="D564">
            <v>503</v>
          </cell>
          <cell r="E564" t="str">
            <v>Main account total</v>
          </cell>
          <cell r="F564">
            <v>-218142.98</v>
          </cell>
          <cell r="G564"/>
          <cell r="H564"/>
          <cell r="I564"/>
          <cell r="J564" t="str">
            <v>|</v>
          </cell>
          <cell r="K564">
            <v>0</v>
          </cell>
          <cell r="L564">
            <v>-120633.31</v>
          </cell>
          <cell r="M564">
            <v>-120633.31</v>
          </cell>
          <cell r="N564">
            <v>-97509.670000000013</v>
          </cell>
          <cell r="O564">
            <v>-115088.15</v>
          </cell>
          <cell r="P564">
            <v>-333231.13</v>
          </cell>
        </row>
        <row r="565">
          <cell r="D565" t="str">
            <v>--------------</v>
          </cell>
          <cell r="E565" t="str">
            <v>--------------------------------</v>
          </cell>
          <cell r="F565" t="str">
            <v>------------</v>
          </cell>
          <cell r="G565" t="str">
            <v>------------</v>
          </cell>
          <cell r="H565" t="str">
            <v>------------</v>
          </cell>
          <cell r="I565" t="str">
            <v>------------</v>
          </cell>
          <cell r="J565" t="str">
            <v>--</v>
          </cell>
          <cell r="K565" t="str">
            <v>--------------</v>
          </cell>
          <cell r="L565" t="str">
            <v>--------------</v>
          </cell>
          <cell r="P565"/>
        </row>
        <row r="566">
          <cell r="D566">
            <v>504</v>
          </cell>
          <cell r="E566" t="str">
            <v>CEMETERIES &amp; CREMATORIUMS</v>
          </cell>
          <cell r="F566"/>
          <cell r="G566"/>
          <cell r="H566"/>
          <cell r="I566"/>
          <cell r="J566" t="str">
            <v>|</v>
          </cell>
          <cell r="K566"/>
          <cell r="L566"/>
          <cell r="M566">
            <v>0</v>
          </cell>
          <cell r="N566"/>
          <cell r="O566"/>
          <cell r="P566"/>
        </row>
        <row r="567">
          <cell r="D567" t="str">
            <v>0504/1008/0000</v>
          </cell>
          <cell r="E567" t="str">
            <v>Temporary Workers;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 t="str">
            <v>|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</row>
        <row r="568">
          <cell r="D568" t="str">
            <v>0504/6521/0000</v>
          </cell>
          <cell r="E568" t="str">
            <v>Pauper Burials;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 t="str">
            <v>|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</row>
        <row r="569">
          <cell r="D569" t="str">
            <v>0504/6801/0000</v>
          </cell>
          <cell r="E569" t="str">
            <v>R/M - Buildings;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 t="str">
            <v>|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D570" t="str">
            <v>0504/6804/0000</v>
          </cell>
          <cell r="E570" t="str">
            <v>R/M - Fencing;</v>
          </cell>
          <cell r="F570">
            <v>250000</v>
          </cell>
          <cell r="G570">
            <v>0</v>
          </cell>
          <cell r="H570">
            <v>0</v>
          </cell>
          <cell r="I570">
            <v>0</v>
          </cell>
          <cell r="J570" t="str">
            <v>|</v>
          </cell>
          <cell r="K570">
            <v>0</v>
          </cell>
          <cell r="L570">
            <v>0</v>
          </cell>
          <cell r="M570">
            <v>0</v>
          </cell>
          <cell r="N570">
            <v>250000</v>
          </cell>
          <cell r="O570">
            <v>-100000</v>
          </cell>
          <cell r="P570">
            <v>150000</v>
          </cell>
        </row>
        <row r="571">
          <cell r="D571" t="str">
            <v>0504/6818/0000</v>
          </cell>
          <cell r="E571" t="str">
            <v>R/M - Grounds/Gardens;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 t="str">
            <v>|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</row>
        <row r="572">
          <cell r="D572" t="str">
            <v>0504/8401/0000</v>
          </cell>
          <cell r="E572" t="str">
            <v>NT Grant - Equitable Share;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 t="str">
            <v>|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</row>
        <row r="573">
          <cell r="D573" t="str">
            <v>0504/8506/0000</v>
          </cell>
          <cell r="E573" t="str">
            <v>Cemetery Fees;</v>
          </cell>
          <cell r="F573">
            <v>-60500</v>
          </cell>
          <cell r="G573">
            <v>0</v>
          </cell>
          <cell r="H573">
            <v>3650.78</v>
          </cell>
          <cell r="I573">
            <v>-29726</v>
          </cell>
          <cell r="J573" t="str">
            <v>|</v>
          </cell>
          <cell r="K573">
            <v>0</v>
          </cell>
          <cell r="L573">
            <v>-26075.22</v>
          </cell>
          <cell r="M573">
            <v>-26075.22</v>
          </cell>
          <cell r="N573">
            <v>-34424.78</v>
          </cell>
          <cell r="O573">
            <v>0</v>
          </cell>
          <cell r="P573">
            <v>-60500</v>
          </cell>
        </row>
        <row r="574">
          <cell r="E574" t="str">
            <v>Main account subtotal</v>
          </cell>
          <cell r="F574"/>
          <cell r="G574"/>
          <cell r="H574"/>
          <cell r="I574"/>
          <cell r="J574" t="str">
            <v>|</v>
          </cell>
          <cell r="K574">
            <v>0</v>
          </cell>
          <cell r="L574">
            <v>-26075.22</v>
          </cell>
          <cell r="M574">
            <v>0</v>
          </cell>
          <cell r="N574"/>
          <cell r="O574"/>
          <cell r="P574"/>
        </row>
        <row r="575">
          <cell r="D575">
            <v>504</v>
          </cell>
          <cell r="E575" t="str">
            <v>Main account total</v>
          </cell>
          <cell r="F575">
            <v>189500</v>
          </cell>
          <cell r="G575"/>
          <cell r="H575"/>
          <cell r="I575"/>
          <cell r="J575" t="str">
            <v>|</v>
          </cell>
          <cell r="K575">
            <v>0</v>
          </cell>
          <cell r="L575">
            <v>-26075.22</v>
          </cell>
          <cell r="M575">
            <v>-26075.22</v>
          </cell>
          <cell r="N575">
            <v>215575.22</v>
          </cell>
          <cell r="O575">
            <v>-100000</v>
          </cell>
          <cell r="P575">
            <v>89500</v>
          </cell>
        </row>
        <row r="576">
          <cell r="D576" t="str">
            <v>--------------</v>
          </cell>
          <cell r="E576" t="str">
            <v>--------------------------------</v>
          </cell>
          <cell r="F576" t="str">
            <v>------------</v>
          </cell>
          <cell r="G576" t="str">
            <v>------------</v>
          </cell>
          <cell r="H576" t="str">
            <v>------------</v>
          </cell>
          <cell r="I576" t="str">
            <v>------------</v>
          </cell>
          <cell r="J576" t="str">
            <v>--</v>
          </cell>
          <cell r="K576" t="str">
            <v>--------------</v>
          </cell>
          <cell r="L576" t="str">
            <v>--------------</v>
          </cell>
          <cell r="P576"/>
        </row>
        <row r="577">
          <cell r="D577">
            <v>507</v>
          </cell>
          <cell r="E577" t="str">
            <v>OTHER COMMUNITY SERVICES</v>
          </cell>
          <cell r="F577"/>
          <cell r="G577"/>
          <cell r="H577"/>
          <cell r="I577"/>
          <cell r="J577" t="str">
            <v>|</v>
          </cell>
          <cell r="K577"/>
          <cell r="L577"/>
          <cell r="M577">
            <v>0</v>
          </cell>
          <cell r="N577"/>
          <cell r="O577"/>
          <cell r="P577"/>
        </row>
        <row r="578">
          <cell r="D578" t="str">
            <v>0507/1000/0010</v>
          </cell>
          <cell r="E578" t="str">
            <v>Salaries;Manager Comm Servic</v>
          </cell>
          <cell r="F578">
            <v>0</v>
          </cell>
          <cell r="G578">
            <v>0</v>
          </cell>
          <cell r="H578">
            <v>6949.2</v>
          </cell>
          <cell r="I578">
            <v>0</v>
          </cell>
          <cell r="J578" t="str">
            <v>|</v>
          </cell>
          <cell r="K578">
            <v>6949.2</v>
          </cell>
          <cell r="L578">
            <v>0</v>
          </cell>
          <cell r="M578">
            <v>6949.2</v>
          </cell>
          <cell r="N578">
            <v>-6949.2</v>
          </cell>
          <cell r="O578">
            <v>13898.4</v>
          </cell>
          <cell r="P578">
            <v>13898.4</v>
          </cell>
        </row>
        <row r="579">
          <cell r="D579" t="str">
            <v>0507/1000/0011</v>
          </cell>
          <cell r="E579" t="str">
            <v>Salaries;Community Services</v>
          </cell>
          <cell r="F579">
            <v>3411356.9</v>
          </cell>
          <cell r="G579">
            <v>0</v>
          </cell>
          <cell r="H579">
            <v>1758184.65</v>
          </cell>
          <cell r="I579">
            <v>-6000</v>
          </cell>
          <cell r="J579" t="str">
            <v>|</v>
          </cell>
          <cell r="K579">
            <v>1752184.65</v>
          </cell>
          <cell r="L579">
            <v>0</v>
          </cell>
          <cell r="M579">
            <v>1752184.65</v>
          </cell>
          <cell r="N579">
            <v>1659172.25</v>
          </cell>
          <cell r="O579">
            <v>93012.399999999907</v>
          </cell>
          <cell r="P579">
            <v>3504369.3</v>
          </cell>
        </row>
        <row r="580">
          <cell r="D580" t="str">
            <v>0507/1000/0012</v>
          </cell>
          <cell r="E580" t="str">
            <v>Salaries;Cattle Farming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 t="str">
            <v>|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</row>
        <row r="581">
          <cell r="D581" t="str">
            <v>0507/1001/0010</v>
          </cell>
          <cell r="E581" t="str">
            <v>Performance Bonus;Manager Co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 t="str">
            <v>|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</row>
        <row r="582">
          <cell r="D582" t="str">
            <v>0507/1002/0010</v>
          </cell>
          <cell r="E582" t="str">
            <v>Annual Bonus;Manager Comm Se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 t="str">
            <v>|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</row>
        <row r="583">
          <cell r="D583" t="str">
            <v>0507/1002/0011</v>
          </cell>
          <cell r="E583" t="str">
            <v>Annual Bonus;Community Servi</v>
          </cell>
          <cell r="F583">
            <v>233646.03</v>
          </cell>
          <cell r="G583">
            <v>0</v>
          </cell>
          <cell r="H583">
            <v>148235.41</v>
          </cell>
          <cell r="I583">
            <v>0</v>
          </cell>
          <cell r="J583" t="str">
            <v>|</v>
          </cell>
          <cell r="K583">
            <v>148235.41</v>
          </cell>
          <cell r="L583">
            <v>0</v>
          </cell>
          <cell r="M583">
            <v>148235.41</v>
          </cell>
          <cell r="N583">
            <v>85410.62</v>
          </cell>
          <cell r="O583">
            <v>62824.790000000008</v>
          </cell>
          <cell r="P583">
            <v>296470.82</v>
          </cell>
        </row>
        <row r="584">
          <cell r="D584" t="str">
            <v>0507/1002/0012</v>
          </cell>
          <cell r="E584" t="str">
            <v>Annual Bonus;Cattle Farming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 t="str">
            <v>|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</row>
        <row r="585">
          <cell r="D585" t="str">
            <v>0507/1003/0010</v>
          </cell>
          <cell r="E585" t="str">
            <v>Allowance - Telephone;Manage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 t="str">
            <v>|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D586" t="str">
            <v>0507/1003/0011</v>
          </cell>
          <cell r="E586" t="str">
            <v>Allowance - Telephone;Commun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 t="str">
            <v>|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</row>
        <row r="587">
          <cell r="D587" t="str">
            <v>0507/1003/0012</v>
          </cell>
          <cell r="E587" t="str">
            <v>Allowance - Telephone;Cattle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 t="str">
            <v>|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</row>
        <row r="588">
          <cell r="D588" t="str">
            <v>0507/1004/0011</v>
          </cell>
          <cell r="E588" t="str">
            <v>Allowance Standby;Community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 t="str">
            <v>|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</row>
        <row r="589">
          <cell r="D589" t="str">
            <v>0507/1005/0010</v>
          </cell>
          <cell r="E589" t="str">
            <v>Housing Subsidy ;Manager Com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 t="str">
            <v>|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D590" t="str">
            <v>0507/1005/0011</v>
          </cell>
          <cell r="E590" t="str">
            <v>Housing Subsidy ;Community S</v>
          </cell>
          <cell r="F590">
            <v>0</v>
          </cell>
          <cell r="G590">
            <v>0</v>
          </cell>
          <cell r="H590">
            <v>48300</v>
          </cell>
          <cell r="I590">
            <v>0</v>
          </cell>
          <cell r="J590" t="str">
            <v>|</v>
          </cell>
          <cell r="K590">
            <v>48300</v>
          </cell>
          <cell r="L590">
            <v>0</v>
          </cell>
          <cell r="M590">
            <v>48300</v>
          </cell>
          <cell r="N590">
            <v>-48300</v>
          </cell>
          <cell r="O590">
            <v>96600</v>
          </cell>
          <cell r="P590">
            <v>96600</v>
          </cell>
        </row>
        <row r="591">
          <cell r="D591" t="str">
            <v>0507/1006/0011</v>
          </cell>
          <cell r="E591" t="str">
            <v>Overtime;Community Services</v>
          </cell>
          <cell r="F591">
            <v>436320</v>
          </cell>
          <cell r="G591">
            <v>0</v>
          </cell>
          <cell r="H591">
            <v>103670.97</v>
          </cell>
          <cell r="I591">
            <v>0</v>
          </cell>
          <cell r="J591" t="str">
            <v>|</v>
          </cell>
          <cell r="K591">
            <v>103670.97</v>
          </cell>
          <cell r="L591">
            <v>0</v>
          </cell>
          <cell r="M591">
            <v>103670.97</v>
          </cell>
          <cell r="N591">
            <v>332649.03000000003</v>
          </cell>
          <cell r="O591">
            <v>-228978.06</v>
          </cell>
          <cell r="P591">
            <v>207341.94</v>
          </cell>
        </row>
        <row r="592">
          <cell r="D592" t="str">
            <v>0507/1006/0012</v>
          </cell>
          <cell r="E592" t="str">
            <v>Overtime;Cattle Farming</v>
          </cell>
          <cell r="F592">
            <v>12362.4</v>
          </cell>
          <cell r="G592">
            <v>0</v>
          </cell>
          <cell r="H592">
            <v>0</v>
          </cell>
          <cell r="I592">
            <v>0</v>
          </cell>
          <cell r="J592" t="str">
            <v>|</v>
          </cell>
          <cell r="K592">
            <v>0</v>
          </cell>
          <cell r="L592">
            <v>0</v>
          </cell>
          <cell r="M592">
            <v>0</v>
          </cell>
          <cell r="N592">
            <v>12362.4</v>
          </cell>
          <cell r="O592">
            <v>0</v>
          </cell>
          <cell r="P592">
            <v>12362.4</v>
          </cell>
        </row>
        <row r="593">
          <cell r="D593" t="str">
            <v>0507/1007/0010</v>
          </cell>
          <cell r="E593" t="str">
            <v>Allowance - Other;Manager Co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 t="str">
            <v>|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</row>
        <row r="594">
          <cell r="D594" t="str">
            <v>0507/1007/0011</v>
          </cell>
          <cell r="E594" t="str">
            <v>Allowance - Other;Community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 t="str">
            <v>|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D595" t="str">
            <v>0507/1007/0012</v>
          </cell>
          <cell r="E595" t="str">
            <v>Allowance - Other;Cattle Far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 t="str">
            <v>|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</row>
        <row r="596">
          <cell r="D596" t="str">
            <v>0507/1008/0011</v>
          </cell>
          <cell r="E596" t="str">
            <v>Temporary Workers;Community</v>
          </cell>
          <cell r="F596">
            <v>107145.81</v>
          </cell>
          <cell r="G596">
            <v>0</v>
          </cell>
          <cell r="H596">
            <v>0</v>
          </cell>
          <cell r="I596">
            <v>0</v>
          </cell>
          <cell r="J596" t="str">
            <v>|</v>
          </cell>
          <cell r="K596">
            <v>0</v>
          </cell>
          <cell r="L596">
            <v>0</v>
          </cell>
          <cell r="M596">
            <v>0</v>
          </cell>
          <cell r="N596">
            <v>107145.81</v>
          </cell>
          <cell r="O596">
            <v>0</v>
          </cell>
          <cell r="P596">
            <v>107145.81</v>
          </cell>
        </row>
        <row r="597">
          <cell r="D597" t="str">
            <v>0507/1009/0010</v>
          </cell>
          <cell r="E597" t="str">
            <v>Allowance - Vehicle;Manager</v>
          </cell>
          <cell r="F597">
            <v>0</v>
          </cell>
          <cell r="G597">
            <v>0</v>
          </cell>
          <cell r="H597">
            <v>18000</v>
          </cell>
          <cell r="I597">
            <v>0</v>
          </cell>
          <cell r="J597" t="str">
            <v>|</v>
          </cell>
          <cell r="K597">
            <v>18000</v>
          </cell>
          <cell r="L597">
            <v>0</v>
          </cell>
          <cell r="M597">
            <v>18000</v>
          </cell>
          <cell r="N597">
            <v>-18000</v>
          </cell>
          <cell r="O597">
            <v>36000</v>
          </cell>
          <cell r="P597">
            <v>36000</v>
          </cell>
        </row>
        <row r="598">
          <cell r="D598" t="str">
            <v>0507/1009/0011</v>
          </cell>
          <cell r="E598" t="str">
            <v>Allowance - Vehicle;Communit</v>
          </cell>
          <cell r="F598">
            <v>327680</v>
          </cell>
          <cell r="G598">
            <v>0</v>
          </cell>
          <cell r="H598">
            <v>90000</v>
          </cell>
          <cell r="I598">
            <v>0</v>
          </cell>
          <cell r="J598" t="str">
            <v>|</v>
          </cell>
          <cell r="K598">
            <v>90000</v>
          </cell>
          <cell r="L598">
            <v>0</v>
          </cell>
          <cell r="M598">
            <v>90000</v>
          </cell>
          <cell r="N598">
            <v>237680</v>
          </cell>
          <cell r="O598">
            <v>-147680</v>
          </cell>
          <cell r="P598">
            <v>180000</v>
          </cell>
        </row>
        <row r="599">
          <cell r="D599" t="str">
            <v>0507/1010/0010</v>
          </cell>
          <cell r="E599" t="str">
            <v>Industrial Council Levy;Mana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 t="str">
            <v>|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</row>
        <row r="600">
          <cell r="D600" t="str">
            <v>0507/1010/0011</v>
          </cell>
          <cell r="E600" t="str">
            <v>Industrial Council Levy;Comm</v>
          </cell>
          <cell r="F600">
            <v>2006.88</v>
          </cell>
          <cell r="G600">
            <v>0</v>
          </cell>
          <cell r="H600">
            <v>1348.5</v>
          </cell>
          <cell r="I600">
            <v>0</v>
          </cell>
          <cell r="J600" t="str">
            <v>|</v>
          </cell>
          <cell r="K600">
            <v>1348.5</v>
          </cell>
          <cell r="L600">
            <v>0</v>
          </cell>
          <cell r="M600">
            <v>1348.5</v>
          </cell>
          <cell r="N600">
            <v>658.38000000000011</v>
          </cell>
          <cell r="O600">
            <v>690.11999999999989</v>
          </cell>
          <cell r="P600">
            <v>2697</v>
          </cell>
        </row>
        <row r="601">
          <cell r="D601" t="str">
            <v>0507/1010/0012</v>
          </cell>
          <cell r="E601" t="str">
            <v>Industrial Council Levy;Catt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 t="str">
            <v>|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</row>
        <row r="602">
          <cell r="D602" t="str">
            <v>0507/1011/0010</v>
          </cell>
          <cell r="E602" t="str">
            <v>Skills Development Levy;Mana</v>
          </cell>
          <cell r="F602">
            <v>6986</v>
          </cell>
          <cell r="G602">
            <v>0</v>
          </cell>
          <cell r="H602">
            <v>0</v>
          </cell>
          <cell r="I602">
            <v>0</v>
          </cell>
          <cell r="J602" t="str">
            <v>|</v>
          </cell>
          <cell r="K602">
            <v>0</v>
          </cell>
          <cell r="L602">
            <v>0</v>
          </cell>
          <cell r="M602">
            <v>0</v>
          </cell>
          <cell r="N602">
            <v>6986</v>
          </cell>
          <cell r="O602">
            <v>0</v>
          </cell>
          <cell r="P602">
            <v>6986</v>
          </cell>
        </row>
        <row r="603">
          <cell r="D603" t="str">
            <v>0507/1011/0011</v>
          </cell>
          <cell r="E603" t="str">
            <v>Skills Development Levy;Comm</v>
          </cell>
          <cell r="F603">
            <v>37033.410000000003</v>
          </cell>
          <cell r="G603">
            <v>0</v>
          </cell>
          <cell r="H603">
            <v>21701.14</v>
          </cell>
          <cell r="I603">
            <v>0</v>
          </cell>
          <cell r="J603" t="str">
            <v>|</v>
          </cell>
          <cell r="K603">
            <v>21701.14</v>
          </cell>
          <cell r="L603">
            <v>0</v>
          </cell>
          <cell r="M603">
            <v>21701.14</v>
          </cell>
          <cell r="N603">
            <v>15332.270000000004</v>
          </cell>
          <cell r="O603">
            <v>6368.8699999999953</v>
          </cell>
          <cell r="P603">
            <v>43402.28</v>
          </cell>
        </row>
        <row r="604">
          <cell r="D604" t="str">
            <v>0507/1012/0010</v>
          </cell>
          <cell r="E604" t="str">
            <v>Compensation Commissioner;Ma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 t="str">
            <v>|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D605" t="str">
            <v>0507/1012/0011</v>
          </cell>
          <cell r="E605" t="str">
            <v>Compensation Commissioner;Co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 t="str">
            <v>|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</row>
        <row r="606">
          <cell r="D606" t="str">
            <v>0507/1050/0010</v>
          </cell>
          <cell r="E606" t="str">
            <v>Medical Aid Fund;Manager Com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 t="str">
            <v>|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</row>
        <row r="607">
          <cell r="D607" t="str">
            <v>0507/1050/0011</v>
          </cell>
          <cell r="E607" t="str">
            <v>Medical Aid Fund;Community S</v>
          </cell>
          <cell r="F607">
            <v>305303.25</v>
          </cell>
          <cell r="G607">
            <v>0</v>
          </cell>
          <cell r="H607">
            <v>128624.81</v>
          </cell>
          <cell r="I607">
            <v>0</v>
          </cell>
          <cell r="J607" t="str">
            <v>|</v>
          </cell>
          <cell r="K607">
            <v>128624.81</v>
          </cell>
          <cell r="L607">
            <v>0</v>
          </cell>
          <cell r="M607">
            <v>128624.81</v>
          </cell>
          <cell r="N607">
            <v>176678.44</v>
          </cell>
          <cell r="O607">
            <v>-48053.630000000005</v>
          </cell>
          <cell r="P607">
            <v>257249.62</v>
          </cell>
        </row>
        <row r="608">
          <cell r="D608" t="str">
            <v>0507/1050/0012</v>
          </cell>
          <cell r="E608" t="str">
            <v>Medical Aid Fund;Cattle Farm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 t="str">
            <v>|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D609" t="str">
            <v>0507/1051/0010</v>
          </cell>
          <cell r="E609" t="str">
            <v>Pension Fund ;Manager Comm S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 t="str">
            <v>|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</row>
        <row r="610">
          <cell r="D610" t="str">
            <v>0507/1051/0011</v>
          </cell>
          <cell r="E610" t="str">
            <v>Pension Fund ;Community Serv</v>
          </cell>
          <cell r="F610">
            <v>651769.24</v>
          </cell>
          <cell r="G610">
            <v>0</v>
          </cell>
          <cell r="H610">
            <v>335856.16</v>
          </cell>
          <cell r="I610">
            <v>0</v>
          </cell>
          <cell r="J610" t="str">
            <v>|</v>
          </cell>
          <cell r="K610">
            <v>335856.16</v>
          </cell>
          <cell r="L610">
            <v>0</v>
          </cell>
          <cell r="M610">
            <v>335856.16</v>
          </cell>
          <cell r="N610">
            <v>315913.08</v>
          </cell>
          <cell r="O610">
            <v>19943.079999999958</v>
          </cell>
          <cell r="P610">
            <v>671712.32</v>
          </cell>
        </row>
        <row r="611">
          <cell r="D611" t="str">
            <v>0507/1051/0012</v>
          </cell>
          <cell r="E611" t="str">
            <v>Pension Fund ;Cattle Farming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 t="str">
            <v>|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</row>
        <row r="612">
          <cell r="D612" t="str">
            <v>0507/1052/0010</v>
          </cell>
          <cell r="E612" t="str">
            <v>UIF;Manager Comm Services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 t="str">
            <v>|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D613" t="str">
            <v>0507/1052/0011</v>
          </cell>
          <cell r="E613" t="str">
            <v>UIF;Community Services</v>
          </cell>
          <cell r="F613">
            <v>34001.599999999999</v>
          </cell>
          <cell r="G613">
            <v>0</v>
          </cell>
          <cell r="H613">
            <v>18332.13</v>
          </cell>
          <cell r="I613">
            <v>0</v>
          </cell>
          <cell r="J613" t="str">
            <v>|</v>
          </cell>
          <cell r="K613">
            <v>18332.13</v>
          </cell>
          <cell r="L613">
            <v>0</v>
          </cell>
          <cell r="M613">
            <v>18332.13</v>
          </cell>
          <cell r="N613">
            <v>15669.469999999998</v>
          </cell>
          <cell r="O613">
            <v>2662.6600000000035</v>
          </cell>
          <cell r="P613">
            <v>36664.26</v>
          </cell>
        </row>
        <row r="614">
          <cell r="D614" t="str">
            <v>0507/1052/0012</v>
          </cell>
          <cell r="E614" t="str">
            <v>UIF;Cattle Farming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 t="str">
            <v>|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</row>
        <row r="615">
          <cell r="D615" t="str">
            <v>0507/6514/0010</v>
          </cell>
          <cell r="E615" t="str">
            <v>Printing &amp; Stationary;Manage</v>
          </cell>
          <cell r="F615">
            <v>0</v>
          </cell>
          <cell r="G615">
            <v>0</v>
          </cell>
          <cell r="H615">
            <v>1183.76</v>
          </cell>
          <cell r="I615">
            <v>0</v>
          </cell>
          <cell r="J615" t="str">
            <v>|</v>
          </cell>
          <cell r="K615">
            <v>1183.76</v>
          </cell>
          <cell r="L615">
            <v>0</v>
          </cell>
          <cell r="M615">
            <v>1183.76</v>
          </cell>
          <cell r="N615">
            <v>-1183.76</v>
          </cell>
          <cell r="O615">
            <v>0</v>
          </cell>
          <cell r="P615">
            <v>0</v>
          </cell>
        </row>
        <row r="616">
          <cell r="D616" t="str">
            <v>0507/6514/0011</v>
          </cell>
          <cell r="E616" t="str">
            <v>Printing &amp; Stationary;Commun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 t="str">
            <v>|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D617" t="str">
            <v>0507/6522/0010</v>
          </cell>
          <cell r="E617" t="str">
            <v>Publications;Manager Comm Se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 t="str">
            <v>|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</row>
        <row r="618">
          <cell r="D618" t="str">
            <v>0507/6522/0011</v>
          </cell>
          <cell r="E618" t="str">
            <v>Publications;Community Servi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 t="str">
            <v>|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</row>
        <row r="619">
          <cell r="D619" t="str">
            <v>0507/6525/0011</v>
          </cell>
          <cell r="E619" t="str">
            <v>Postage;Community Services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 t="str">
            <v>|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</row>
        <row r="620">
          <cell r="D620" t="str">
            <v>0507/6534/0010</v>
          </cell>
          <cell r="E620" t="str">
            <v>Membership Fees;Manager Comm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 t="str">
            <v>|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D621" t="str">
            <v>0507/6535/0011</v>
          </cell>
          <cell r="E621" t="str">
            <v>Inventory (tools,equip,etc.)</v>
          </cell>
          <cell r="F621">
            <v>0</v>
          </cell>
          <cell r="G621">
            <v>0</v>
          </cell>
          <cell r="H621">
            <v>2380.4</v>
          </cell>
          <cell r="I621">
            <v>0</v>
          </cell>
          <cell r="J621" t="str">
            <v>|</v>
          </cell>
          <cell r="K621">
            <v>2380.4</v>
          </cell>
          <cell r="L621">
            <v>0</v>
          </cell>
          <cell r="M621">
            <v>2380.4</v>
          </cell>
          <cell r="N621">
            <v>-2380.4</v>
          </cell>
          <cell r="O621">
            <v>5000</v>
          </cell>
          <cell r="P621">
            <v>5000</v>
          </cell>
        </row>
        <row r="622">
          <cell r="D622" t="str">
            <v>0507/6538/0010</v>
          </cell>
          <cell r="E622" t="str">
            <v>Entertainment;Manager Comm S</v>
          </cell>
          <cell r="F622">
            <v>0</v>
          </cell>
          <cell r="G622">
            <v>0</v>
          </cell>
          <cell r="H622">
            <v>120</v>
          </cell>
          <cell r="I622">
            <v>0</v>
          </cell>
          <cell r="J622" t="str">
            <v>|</v>
          </cell>
          <cell r="K622">
            <v>120</v>
          </cell>
          <cell r="L622">
            <v>0</v>
          </cell>
          <cell r="M622">
            <v>120</v>
          </cell>
          <cell r="N622">
            <v>-120</v>
          </cell>
          <cell r="O622">
            <v>500</v>
          </cell>
          <cell r="P622">
            <v>500</v>
          </cell>
        </row>
        <row r="623">
          <cell r="D623" t="str">
            <v>0507/6539/0011</v>
          </cell>
          <cell r="E623" t="str">
            <v>Training;Community Services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 t="str">
            <v>|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</row>
        <row r="624">
          <cell r="D624" t="str">
            <v>0507/6541/0010</v>
          </cell>
          <cell r="E624" t="str">
            <v>Subsistence &amp; Traveling;Mana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 t="str">
            <v>|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</row>
        <row r="625">
          <cell r="D625" t="str">
            <v>0507/6541/0011</v>
          </cell>
          <cell r="E625" t="str">
            <v>Subsistence &amp; Traveling;Comm</v>
          </cell>
          <cell r="F625">
            <v>60000</v>
          </cell>
          <cell r="G625">
            <v>0</v>
          </cell>
          <cell r="H625">
            <v>90824.87</v>
          </cell>
          <cell r="I625">
            <v>0</v>
          </cell>
          <cell r="J625" t="str">
            <v>|</v>
          </cell>
          <cell r="K625">
            <v>90824.87</v>
          </cell>
          <cell r="L625">
            <v>0</v>
          </cell>
          <cell r="M625">
            <v>90824.87</v>
          </cell>
          <cell r="N625">
            <v>-30824.869999999995</v>
          </cell>
          <cell r="O625">
            <v>0</v>
          </cell>
          <cell r="P625">
            <v>60000</v>
          </cell>
        </row>
        <row r="626">
          <cell r="D626" t="str">
            <v>0507/6544/0011</v>
          </cell>
          <cell r="E626" t="str">
            <v>Telephone Charges;Community</v>
          </cell>
          <cell r="F626">
            <v>51485.760000000002</v>
          </cell>
          <cell r="G626">
            <v>0</v>
          </cell>
          <cell r="H626">
            <v>0</v>
          </cell>
          <cell r="I626">
            <v>0</v>
          </cell>
          <cell r="J626" t="str">
            <v>|</v>
          </cell>
          <cell r="K626">
            <v>0</v>
          </cell>
          <cell r="L626">
            <v>0</v>
          </cell>
          <cell r="M626">
            <v>0</v>
          </cell>
          <cell r="N626">
            <v>51485.760000000002</v>
          </cell>
          <cell r="O626">
            <v>-51485.760000000002</v>
          </cell>
          <cell r="P626">
            <v>0</v>
          </cell>
        </row>
        <row r="627">
          <cell r="D627" t="str">
            <v>0507/6552/0012</v>
          </cell>
          <cell r="E627" t="str">
            <v>Fuel &amp; Oil - Vehicles;Cattle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 t="str">
            <v>|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</row>
        <row r="628">
          <cell r="D628" t="str">
            <v>0507/6553/0012</v>
          </cell>
          <cell r="E628" t="str">
            <v>Cattle Feed;Cattle Farming</v>
          </cell>
          <cell r="F628">
            <v>30000</v>
          </cell>
          <cell r="G628">
            <v>0</v>
          </cell>
          <cell r="H628">
            <v>3550.62</v>
          </cell>
          <cell r="I628">
            <v>0</v>
          </cell>
          <cell r="J628" t="str">
            <v>|</v>
          </cell>
          <cell r="K628">
            <v>3550.62</v>
          </cell>
          <cell r="L628">
            <v>0</v>
          </cell>
          <cell r="M628">
            <v>3550.62</v>
          </cell>
          <cell r="N628">
            <v>26449.38</v>
          </cell>
          <cell r="O628">
            <v>0</v>
          </cell>
          <cell r="P628">
            <v>30000</v>
          </cell>
        </row>
        <row r="629">
          <cell r="D629" t="str">
            <v>0507/6554/0011</v>
          </cell>
          <cell r="E629" t="str">
            <v>Consumables;Community Servic</v>
          </cell>
          <cell r="F629">
            <v>0</v>
          </cell>
          <cell r="G629">
            <v>0</v>
          </cell>
          <cell r="H629">
            <v>902.88</v>
          </cell>
          <cell r="I629">
            <v>0</v>
          </cell>
          <cell r="J629" t="str">
            <v>|</v>
          </cell>
          <cell r="K629">
            <v>902.88</v>
          </cell>
          <cell r="L629">
            <v>0</v>
          </cell>
          <cell r="M629">
            <v>902.88</v>
          </cell>
          <cell r="N629">
            <v>-902.88</v>
          </cell>
          <cell r="O629">
            <v>0</v>
          </cell>
          <cell r="P629">
            <v>0</v>
          </cell>
        </row>
        <row r="630">
          <cell r="D630" t="str">
            <v>0507/6560/0011</v>
          </cell>
          <cell r="E630" t="str">
            <v>CCA - Tools &amp; Equipment;Comm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 t="str">
            <v>|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D631" t="str">
            <v>0507/6561/0011</v>
          </cell>
          <cell r="E631" t="str">
            <v>CCA - Vehicles, Plant &amp; Equi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 t="str">
            <v>|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</row>
        <row r="632">
          <cell r="D632" t="str">
            <v>0507/6562/0011</v>
          </cell>
          <cell r="E632" t="str">
            <v>CCA - Furniture &amp; Office Equ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 t="str">
            <v>|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</row>
        <row r="633">
          <cell r="D633" t="str">
            <v>0507/6800/0011</v>
          </cell>
          <cell r="E633" t="str">
            <v>R/M - Caravan Park;Community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 t="str">
            <v>|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</row>
        <row r="634">
          <cell r="D634" t="str">
            <v>0507/6803/0011</v>
          </cell>
          <cell r="E634" t="str">
            <v>R/M - Furniture &amp; Equipment;</v>
          </cell>
          <cell r="F634">
            <v>0</v>
          </cell>
          <cell r="G634">
            <v>0</v>
          </cell>
          <cell r="H634">
            <v>6384</v>
          </cell>
          <cell r="I634">
            <v>0</v>
          </cell>
          <cell r="J634" t="str">
            <v>|</v>
          </cell>
          <cell r="K634">
            <v>6384</v>
          </cell>
          <cell r="L634">
            <v>0</v>
          </cell>
          <cell r="M634">
            <v>6384</v>
          </cell>
          <cell r="N634">
            <v>-6384</v>
          </cell>
          <cell r="O634">
            <v>0</v>
          </cell>
          <cell r="P634">
            <v>0</v>
          </cell>
        </row>
        <row r="635">
          <cell r="D635" t="str">
            <v>0507/6804/0012</v>
          </cell>
          <cell r="E635" t="str">
            <v>R/M - Fencing;Cattle Farming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 t="str">
            <v>|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D636" t="str">
            <v>0507/7501/0011</v>
          </cell>
          <cell r="E636" t="str">
            <v>Contr - Leave Reserve;Commun</v>
          </cell>
          <cell r="F636">
            <v>56312.800000000003</v>
          </cell>
          <cell r="G636">
            <v>0</v>
          </cell>
          <cell r="H636">
            <v>0</v>
          </cell>
          <cell r="I636">
            <v>0</v>
          </cell>
          <cell r="J636" t="str">
            <v>|</v>
          </cell>
          <cell r="K636">
            <v>0</v>
          </cell>
          <cell r="L636">
            <v>0</v>
          </cell>
          <cell r="M636">
            <v>0</v>
          </cell>
          <cell r="N636">
            <v>56312.800000000003</v>
          </cell>
          <cell r="O636">
            <v>0</v>
          </cell>
          <cell r="P636">
            <v>56312.800000000003</v>
          </cell>
        </row>
        <row r="637">
          <cell r="D637" t="str">
            <v>0507/7502/0011</v>
          </cell>
          <cell r="E637" t="str">
            <v>Contr Fund - Pro-rata Bonus</v>
          </cell>
          <cell r="F637">
            <v>37440</v>
          </cell>
          <cell r="G637">
            <v>0</v>
          </cell>
          <cell r="H637">
            <v>0</v>
          </cell>
          <cell r="I637">
            <v>0</v>
          </cell>
          <cell r="J637" t="str">
            <v>|</v>
          </cell>
          <cell r="K637">
            <v>0</v>
          </cell>
          <cell r="L637">
            <v>0</v>
          </cell>
          <cell r="M637">
            <v>0</v>
          </cell>
          <cell r="N637">
            <v>37440</v>
          </cell>
          <cell r="O637">
            <v>0</v>
          </cell>
          <cell r="P637">
            <v>37440</v>
          </cell>
        </row>
        <row r="638">
          <cell r="D638" t="str">
            <v>0507/8401/0010</v>
          </cell>
          <cell r="E638" t="str">
            <v>NT Grant - Equitable Share;M</v>
          </cell>
          <cell r="F638">
            <v>-3276162.64</v>
          </cell>
          <cell r="G638">
            <v>0</v>
          </cell>
          <cell r="H638">
            <v>0</v>
          </cell>
          <cell r="I638">
            <v>-666360</v>
          </cell>
          <cell r="J638" t="str">
            <v>|</v>
          </cell>
          <cell r="K638">
            <v>0</v>
          </cell>
          <cell r="L638">
            <v>-666360</v>
          </cell>
          <cell r="M638">
            <v>-666360</v>
          </cell>
          <cell r="N638">
            <v>-2609802.64</v>
          </cell>
          <cell r="O638">
            <v>0</v>
          </cell>
          <cell r="P638">
            <v>-3276162.64</v>
          </cell>
        </row>
        <row r="639">
          <cell r="D639" t="str">
            <v>0507/8401/0011</v>
          </cell>
          <cell r="E639" t="str">
            <v>NT Grant - Equitable Share;C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 t="str">
            <v>|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D640" t="str">
            <v>0507/8405/0010</v>
          </cell>
          <cell r="E640" t="str">
            <v>Prov Gov - Man Remuneration;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 t="str">
            <v>|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</row>
        <row r="641">
          <cell r="D641" t="str">
            <v>0507/8514/0012</v>
          </cell>
          <cell r="E641" t="str">
            <v>Sale of cattle;Cattle Farmin</v>
          </cell>
          <cell r="F641">
            <v>-75000</v>
          </cell>
          <cell r="G641">
            <v>0</v>
          </cell>
          <cell r="H641">
            <v>884.21</v>
          </cell>
          <cell r="I641">
            <v>-7200</v>
          </cell>
          <cell r="J641" t="str">
            <v>|</v>
          </cell>
          <cell r="K641">
            <v>0</v>
          </cell>
          <cell r="L641">
            <v>-6315.79</v>
          </cell>
          <cell r="M641">
            <v>-6315.79</v>
          </cell>
          <cell r="N641">
            <v>-68684.210000000006</v>
          </cell>
          <cell r="O641">
            <v>0</v>
          </cell>
          <cell r="P641">
            <v>-75000</v>
          </cell>
        </row>
        <row r="642">
          <cell r="E642" t="str">
            <v>Main account subtotal</v>
          </cell>
          <cell r="F642"/>
          <cell r="G642"/>
          <cell r="H642"/>
          <cell r="I642"/>
          <cell r="J642" t="str">
            <v>|</v>
          </cell>
          <cell r="K642">
            <v>2778549.5</v>
          </cell>
          <cell r="L642">
            <v>-672675.79</v>
          </cell>
          <cell r="M642">
            <v>0</v>
          </cell>
          <cell r="N642"/>
          <cell r="O642"/>
          <cell r="P642"/>
        </row>
        <row r="643">
          <cell r="D643">
            <v>507</v>
          </cell>
          <cell r="E643" t="str">
            <v>Main account total</v>
          </cell>
          <cell r="F643">
            <v>2449687.439999999</v>
          </cell>
          <cell r="G643"/>
          <cell r="H643"/>
          <cell r="I643"/>
          <cell r="J643" t="str">
            <v>|</v>
          </cell>
          <cell r="K643">
            <v>2105873.71</v>
          </cell>
          <cell r="L643">
            <v>0</v>
          </cell>
          <cell r="M643">
            <v>2105873.7099999995</v>
          </cell>
          <cell r="N643">
            <v>343813.72999999946</v>
          </cell>
          <cell r="O643">
            <v>-138697.13000000015</v>
          </cell>
          <cell r="P643">
            <v>2310990.3099999991</v>
          </cell>
        </row>
        <row r="644">
          <cell r="D644" t="str">
            <v>--------------</v>
          </cell>
          <cell r="E644" t="str">
            <v>--------------------------------</v>
          </cell>
          <cell r="F644" t="str">
            <v>------------</v>
          </cell>
          <cell r="G644" t="str">
            <v>------------</v>
          </cell>
          <cell r="H644" t="str">
            <v>------------</v>
          </cell>
          <cell r="I644" t="str">
            <v>------------</v>
          </cell>
          <cell r="J644" t="str">
            <v>--</v>
          </cell>
          <cell r="K644" t="str">
            <v>--------------</v>
          </cell>
          <cell r="L644" t="str">
            <v>--------------</v>
          </cell>
          <cell r="P644"/>
        </row>
        <row r="645">
          <cell r="D645">
            <v>601</v>
          </cell>
          <cell r="E645" t="str">
            <v>HOUSING</v>
          </cell>
          <cell r="F645"/>
          <cell r="G645"/>
          <cell r="H645"/>
          <cell r="I645"/>
          <cell r="J645" t="str">
            <v>|</v>
          </cell>
          <cell r="K645"/>
          <cell r="L645"/>
          <cell r="M645">
            <v>0</v>
          </cell>
          <cell r="N645"/>
          <cell r="O645"/>
          <cell r="P645"/>
        </row>
        <row r="646">
          <cell r="D646" t="str">
            <v>0601/1000/0000</v>
          </cell>
          <cell r="E646" t="str">
            <v>Salaries;</v>
          </cell>
          <cell r="F646">
            <v>461542.98</v>
          </cell>
          <cell r="G646">
            <v>0</v>
          </cell>
          <cell r="H646">
            <v>300591.51</v>
          </cell>
          <cell r="I646">
            <v>0</v>
          </cell>
          <cell r="J646" t="str">
            <v>|</v>
          </cell>
          <cell r="K646">
            <v>300591.51</v>
          </cell>
          <cell r="L646">
            <v>0</v>
          </cell>
          <cell r="M646">
            <v>300591.51</v>
          </cell>
          <cell r="N646">
            <v>160951.46999999997</v>
          </cell>
          <cell r="O646">
            <v>139640.04000000004</v>
          </cell>
          <cell r="P646">
            <v>601183.02</v>
          </cell>
        </row>
        <row r="647">
          <cell r="D647" t="str">
            <v>0601/1002/0000</v>
          </cell>
          <cell r="E647" t="str">
            <v>Annual Bonus;</v>
          </cell>
          <cell r="F647">
            <v>62568.83</v>
          </cell>
          <cell r="G647">
            <v>0</v>
          </cell>
          <cell r="H647">
            <v>42124.08</v>
          </cell>
          <cell r="I647">
            <v>0</v>
          </cell>
          <cell r="J647" t="str">
            <v>|</v>
          </cell>
          <cell r="K647">
            <v>42124.08</v>
          </cell>
          <cell r="L647">
            <v>0</v>
          </cell>
          <cell r="M647">
            <v>42124.08</v>
          </cell>
          <cell r="N647">
            <v>20444.75</v>
          </cell>
          <cell r="O647">
            <v>21679.33</v>
          </cell>
          <cell r="P647">
            <v>84248.16</v>
          </cell>
        </row>
        <row r="648">
          <cell r="D648" t="str">
            <v>0601/1005/0000</v>
          </cell>
          <cell r="E648" t="str">
            <v>Housing Subsidy ;</v>
          </cell>
          <cell r="F648">
            <v>0</v>
          </cell>
          <cell r="G648">
            <v>0</v>
          </cell>
          <cell r="H648">
            <v>4200</v>
          </cell>
          <cell r="I648">
            <v>0</v>
          </cell>
          <cell r="J648" t="str">
            <v>|</v>
          </cell>
          <cell r="K648">
            <v>4200</v>
          </cell>
          <cell r="L648">
            <v>0</v>
          </cell>
          <cell r="M648">
            <v>4200</v>
          </cell>
          <cell r="N648">
            <v>-4200</v>
          </cell>
          <cell r="O648">
            <v>8400</v>
          </cell>
          <cell r="P648">
            <v>8400</v>
          </cell>
        </row>
        <row r="649">
          <cell r="D649" t="str">
            <v>0601/1006/0000</v>
          </cell>
          <cell r="E649" t="str">
            <v>Overtime;</v>
          </cell>
          <cell r="F649">
            <v>56286.71</v>
          </cell>
          <cell r="G649">
            <v>0</v>
          </cell>
          <cell r="H649">
            <v>0</v>
          </cell>
          <cell r="I649">
            <v>0</v>
          </cell>
          <cell r="J649" t="str">
            <v>|</v>
          </cell>
          <cell r="K649">
            <v>0</v>
          </cell>
          <cell r="L649">
            <v>0</v>
          </cell>
          <cell r="M649">
            <v>0</v>
          </cell>
          <cell r="N649">
            <v>56286.71</v>
          </cell>
          <cell r="O649">
            <v>0</v>
          </cell>
          <cell r="P649">
            <v>56286.71</v>
          </cell>
        </row>
        <row r="650">
          <cell r="D650" t="str">
            <v>0601/1007/0000</v>
          </cell>
          <cell r="E650" t="str">
            <v>Allowance - Other;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 t="str">
            <v>|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</row>
        <row r="651">
          <cell r="D651" t="str">
            <v>0601/1009/0000</v>
          </cell>
          <cell r="E651" t="str">
            <v>Allowance - Vehicle;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 t="str">
            <v>|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</row>
        <row r="652">
          <cell r="D652" t="str">
            <v>0601/1010/0000</v>
          </cell>
          <cell r="E652" t="str">
            <v>Industrial Council Levy;</v>
          </cell>
          <cell r="F652">
            <v>244.08</v>
          </cell>
          <cell r="G652">
            <v>0</v>
          </cell>
          <cell r="H652">
            <v>217.5</v>
          </cell>
          <cell r="I652">
            <v>0</v>
          </cell>
          <cell r="J652" t="str">
            <v>|</v>
          </cell>
          <cell r="K652">
            <v>217.5</v>
          </cell>
          <cell r="L652">
            <v>0</v>
          </cell>
          <cell r="M652">
            <v>217.5</v>
          </cell>
          <cell r="N652">
            <v>26.580000000000013</v>
          </cell>
          <cell r="O652">
            <v>190.92</v>
          </cell>
          <cell r="P652">
            <v>435</v>
          </cell>
        </row>
        <row r="653">
          <cell r="D653" t="str">
            <v>0601/1011/0000</v>
          </cell>
          <cell r="E653" t="str">
            <v>Skills Development Levy;</v>
          </cell>
          <cell r="F653">
            <v>6328.38</v>
          </cell>
          <cell r="G653">
            <v>0</v>
          </cell>
          <cell r="H653">
            <v>3520.67</v>
          </cell>
          <cell r="I653">
            <v>0</v>
          </cell>
          <cell r="J653" t="str">
            <v>|</v>
          </cell>
          <cell r="K653">
            <v>3520.67</v>
          </cell>
          <cell r="L653">
            <v>0</v>
          </cell>
          <cell r="M653">
            <v>3520.67</v>
          </cell>
          <cell r="N653">
            <v>2807.71</v>
          </cell>
          <cell r="O653">
            <v>712.96</v>
          </cell>
          <cell r="P653">
            <v>7041.34</v>
          </cell>
        </row>
        <row r="654">
          <cell r="D654" t="str">
            <v>0601/1012/0000</v>
          </cell>
          <cell r="E654" t="str">
            <v>Compensation Commissioner;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 t="str">
            <v>|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</row>
        <row r="655">
          <cell r="D655" t="str">
            <v>0601/1050/0000</v>
          </cell>
          <cell r="E655" t="str">
            <v>Medical Aid Fund;</v>
          </cell>
          <cell r="F655">
            <v>20079.990000000002</v>
          </cell>
          <cell r="G655">
            <v>0</v>
          </cell>
          <cell r="H655">
            <v>16070.4</v>
          </cell>
          <cell r="I655">
            <v>0</v>
          </cell>
          <cell r="J655" t="str">
            <v>|</v>
          </cell>
          <cell r="K655">
            <v>16070.4</v>
          </cell>
          <cell r="L655">
            <v>0</v>
          </cell>
          <cell r="M655">
            <v>16070.4</v>
          </cell>
          <cell r="N655">
            <v>4009.590000000002</v>
          </cell>
          <cell r="O655">
            <v>12060.809999999998</v>
          </cell>
          <cell r="P655">
            <v>32140.799999999999</v>
          </cell>
        </row>
        <row r="656">
          <cell r="D656" t="str">
            <v>0601/1051/0000</v>
          </cell>
          <cell r="E656" t="str">
            <v>Pension Fund ;</v>
          </cell>
          <cell r="F656">
            <v>85093.54</v>
          </cell>
          <cell r="G656">
            <v>0</v>
          </cell>
          <cell r="H656">
            <v>52195.54</v>
          </cell>
          <cell r="I656">
            <v>0</v>
          </cell>
          <cell r="J656" t="str">
            <v>|</v>
          </cell>
          <cell r="K656">
            <v>52195.54</v>
          </cell>
          <cell r="L656">
            <v>0</v>
          </cell>
          <cell r="M656">
            <v>52195.54</v>
          </cell>
          <cell r="N656">
            <v>32897.999999999993</v>
          </cell>
          <cell r="O656">
            <v>19297.540000000008</v>
          </cell>
          <cell r="P656">
            <v>104391.08</v>
          </cell>
        </row>
        <row r="657">
          <cell r="D657" t="str">
            <v>0601/1052/0000</v>
          </cell>
          <cell r="E657" t="str">
            <v>UIF;</v>
          </cell>
          <cell r="F657">
            <v>4971.29</v>
          </cell>
          <cell r="G657">
            <v>0</v>
          </cell>
          <cell r="H657">
            <v>3368.01</v>
          </cell>
          <cell r="I657">
            <v>0</v>
          </cell>
          <cell r="J657" t="str">
            <v>|</v>
          </cell>
          <cell r="K657">
            <v>3368.01</v>
          </cell>
          <cell r="L657">
            <v>0</v>
          </cell>
          <cell r="M657">
            <v>3368.01</v>
          </cell>
          <cell r="N657">
            <v>1603.2799999999997</v>
          </cell>
          <cell r="O657">
            <v>1764.7300000000005</v>
          </cell>
          <cell r="P657">
            <v>6736.02</v>
          </cell>
        </row>
        <row r="658">
          <cell r="D658" t="str">
            <v>0601/6514/0000</v>
          </cell>
          <cell r="E658" t="str">
            <v>Printing &amp; Stationary;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 t="str">
            <v>|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</row>
        <row r="659">
          <cell r="D659" t="str">
            <v>0601/6525/0000</v>
          </cell>
          <cell r="E659" t="str">
            <v>Postage;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 t="str">
            <v>|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</row>
        <row r="660">
          <cell r="D660" t="str">
            <v>0601/6535/0000</v>
          </cell>
          <cell r="E660" t="str">
            <v>Inventory (tools,equip,etc.)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 t="str">
            <v>|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</row>
        <row r="661">
          <cell r="D661" t="str">
            <v>0601/6539/0000</v>
          </cell>
          <cell r="E661" t="str">
            <v>Training;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 t="str">
            <v>|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</row>
        <row r="662">
          <cell r="D662" t="str">
            <v>0601/6541/0000</v>
          </cell>
          <cell r="E662" t="str">
            <v>Subsistence &amp; Traveling;</v>
          </cell>
          <cell r="F662">
            <v>4945.6000000000004</v>
          </cell>
          <cell r="G662">
            <v>0</v>
          </cell>
          <cell r="H662">
            <v>872</v>
          </cell>
          <cell r="I662">
            <v>0</v>
          </cell>
          <cell r="J662" t="str">
            <v>|</v>
          </cell>
          <cell r="K662">
            <v>872</v>
          </cell>
          <cell r="L662">
            <v>0</v>
          </cell>
          <cell r="M662">
            <v>872</v>
          </cell>
          <cell r="N662">
            <v>4073.6000000000004</v>
          </cell>
          <cell r="O662">
            <v>0</v>
          </cell>
          <cell r="P662">
            <v>4945.6000000000004</v>
          </cell>
        </row>
        <row r="663">
          <cell r="D663" t="str">
            <v>0601/6544/0000</v>
          </cell>
          <cell r="E663" t="str">
            <v>Telephone Charges;</v>
          </cell>
          <cell r="F663">
            <v>3000</v>
          </cell>
          <cell r="G663">
            <v>0</v>
          </cell>
          <cell r="H663">
            <v>0</v>
          </cell>
          <cell r="I663">
            <v>0</v>
          </cell>
          <cell r="J663" t="str">
            <v>|</v>
          </cell>
          <cell r="K663">
            <v>0</v>
          </cell>
          <cell r="L663">
            <v>0</v>
          </cell>
          <cell r="M663">
            <v>0</v>
          </cell>
          <cell r="N663">
            <v>3000</v>
          </cell>
          <cell r="O663">
            <v>-3000</v>
          </cell>
          <cell r="P663">
            <v>0</v>
          </cell>
        </row>
        <row r="664">
          <cell r="D664" t="str">
            <v>0601/6554/0000</v>
          </cell>
          <cell r="E664" t="str">
            <v>Consumables;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 t="str">
            <v>|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</row>
        <row r="665">
          <cell r="D665" t="str">
            <v>0601/6803/0000</v>
          </cell>
          <cell r="E665" t="str">
            <v>R/M - Furniture &amp; Equipment;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 t="str">
            <v>|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</row>
        <row r="666">
          <cell r="D666" t="str">
            <v>0601/7501/0000</v>
          </cell>
          <cell r="E666" t="str">
            <v>Contr - Leave Reserve;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 t="str">
            <v>|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</row>
        <row r="667">
          <cell r="D667" t="str">
            <v>0601/7502/0000</v>
          </cell>
          <cell r="E667" t="str">
            <v>Contr Fund - Pro-rata Bonus</v>
          </cell>
          <cell r="F667">
            <v>2080</v>
          </cell>
          <cell r="G667">
            <v>0</v>
          </cell>
          <cell r="H667">
            <v>0</v>
          </cell>
          <cell r="I667">
            <v>0</v>
          </cell>
          <cell r="J667" t="str">
            <v>|</v>
          </cell>
          <cell r="K667">
            <v>0</v>
          </cell>
          <cell r="L667">
            <v>0</v>
          </cell>
          <cell r="M667">
            <v>0</v>
          </cell>
          <cell r="N667">
            <v>2080</v>
          </cell>
          <cell r="O667">
            <v>0</v>
          </cell>
          <cell r="P667">
            <v>2080</v>
          </cell>
        </row>
        <row r="668">
          <cell r="D668" t="str">
            <v>0601/8106/0000</v>
          </cell>
          <cell r="E668" t="str">
            <v>Rent - Houses;</v>
          </cell>
          <cell r="F668">
            <v>-451000</v>
          </cell>
          <cell r="G668">
            <v>0</v>
          </cell>
          <cell r="H668">
            <v>0</v>
          </cell>
          <cell r="I668">
            <v>-334948.94</v>
          </cell>
          <cell r="J668" t="str">
            <v>|</v>
          </cell>
          <cell r="K668">
            <v>0</v>
          </cell>
          <cell r="L668">
            <v>-334948.94</v>
          </cell>
          <cell r="M668">
            <v>-334948.94</v>
          </cell>
          <cell r="N668">
            <v>-116051.06</v>
          </cell>
          <cell r="O668">
            <v>-218897.88</v>
          </cell>
          <cell r="P668">
            <v>-669897.88</v>
          </cell>
        </row>
        <row r="669">
          <cell r="D669" t="str">
            <v>0601/8351/0000</v>
          </cell>
          <cell r="E669" t="str">
            <v>Permits;</v>
          </cell>
          <cell r="F669">
            <v>0</v>
          </cell>
          <cell r="G669">
            <v>0</v>
          </cell>
          <cell r="H669">
            <v>282.45</v>
          </cell>
          <cell r="I669">
            <v>-2300</v>
          </cell>
          <cell r="J669" t="str">
            <v>|</v>
          </cell>
          <cell r="K669">
            <v>0</v>
          </cell>
          <cell r="L669">
            <v>-2017.55</v>
          </cell>
          <cell r="M669">
            <v>-2017.55</v>
          </cell>
          <cell r="N669">
            <v>2017.55</v>
          </cell>
          <cell r="O669">
            <v>0</v>
          </cell>
          <cell r="P669">
            <v>0</v>
          </cell>
        </row>
        <row r="670">
          <cell r="D670" t="str">
            <v>0601/8401/0000</v>
          </cell>
          <cell r="E670" t="str">
            <v>NT Grant - Equitable Share;</v>
          </cell>
          <cell r="F670">
            <v>-251351.16</v>
          </cell>
          <cell r="G670">
            <v>0</v>
          </cell>
          <cell r="H670">
            <v>0</v>
          </cell>
          <cell r="I670">
            <v>-55530</v>
          </cell>
          <cell r="J670" t="str">
            <v>|</v>
          </cell>
          <cell r="K670">
            <v>0</v>
          </cell>
          <cell r="L670">
            <v>-55530</v>
          </cell>
          <cell r="M670">
            <v>-55530</v>
          </cell>
          <cell r="N670">
            <v>-195821.16</v>
          </cell>
          <cell r="O670">
            <v>0</v>
          </cell>
          <cell r="P670">
            <v>-251351.16</v>
          </cell>
        </row>
        <row r="671">
          <cell r="D671" t="str">
            <v>0601/8507/0000</v>
          </cell>
          <cell r="E671" t="str">
            <v>Building Plan &amp; Inspection F</v>
          </cell>
          <cell r="F671">
            <v>-1650</v>
          </cell>
          <cell r="G671">
            <v>0</v>
          </cell>
          <cell r="H671">
            <v>368.4</v>
          </cell>
          <cell r="I671">
            <v>-3000</v>
          </cell>
          <cell r="J671" t="str">
            <v>|</v>
          </cell>
          <cell r="K671">
            <v>0</v>
          </cell>
          <cell r="L671">
            <v>-2631.6</v>
          </cell>
          <cell r="M671">
            <v>-2631.6</v>
          </cell>
          <cell r="N671">
            <v>981.59999999999991</v>
          </cell>
          <cell r="O671">
            <v>0</v>
          </cell>
          <cell r="P671">
            <v>-1650</v>
          </cell>
        </row>
        <row r="672">
          <cell r="E672" t="str">
            <v>Main account subtotal</v>
          </cell>
          <cell r="F672"/>
          <cell r="G672"/>
          <cell r="H672"/>
          <cell r="I672"/>
          <cell r="J672" t="str">
            <v>|</v>
          </cell>
          <cell r="K672">
            <v>423159.71</v>
          </cell>
          <cell r="L672">
            <v>-395128.09</v>
          </cell>
          <cell r="M672">
            <v>0</v>
          </cell>
          <cell r="N672"/>
          <cell r="O672"/>
          <cell r="P672"/>
        </row>
        <row r="673">
          <cell r="D673">
            <v>601</v>
          </cell>
          <cell r="E673" t="str">
            <v>Main account total</v>
          </cell>
          <cell r="F673">
            <v>3140.2400000000198</v>
          </cell>
          <cell r="G673"/>
          <cell r="H673"/>
          <cell r="I673"/>
          <cell r="J673" t="str">
            <v>|</v>
          </cell>
          <cell r="K673">
            <v>28031.62</v>
          </cell>
          <cell r="L673">
            <v>0</v>
          </cell>
          <cell r="M673">
            <v>28031.620000000017</v>
          </cell>
          <cell r="N673">
            <v>-24891.38000000007</v>
          </cell>
          <cell r="O673">
            <v>-18151.54999999993</v>
          </cell>
          <cell r="P673">
            <v>-15011.310000000027</v>
          </cell>
        </row>
        <row r="674">
          <cell r="D674" t="str">
            <v>--------------</v>
          </cell>
          <cell r="E674" t="str">
            <v>--------------------------------</v>
          </cell>
          <cell r="F674" t="str">
            <v>------------</v>
          </cell>
          <cell r="G674" t="str">
            <v>------------</v>
          </cell>
          <cell r="H674" t="str">
            <v>------------</v>
          </cell>
          <cell r="I674" t="str">
            <v>------------</v>
          </cell>
          <cell r="J674" t="str">
            <v>--</v>
          </cell>
          <cell r="K674" t="str">
            <v>--------------</v>
          </cell>
          <cell r="L674" t="str">
            <v>--------------</v>
          </cell>
          <cell r="P674"/>
        </row>
        <row r="675">
          <cell r="D675">
            <v>701</v>
          </cell>
          <cell r="E675" t="str">
            <v>POLICE ,TRAFFIC &amp; STREET PAR</v>
          </cell>
          <cell r="F675"/>
          <cell r="G675"/>
          <cell r="H675"/>
          <cell r="I675"/>
          <cell r="J675" t="str">
            <v>|</v>
          </cell>
          <cell r="K675"/>
          <cell r="L675"/>
          <cell r="M675">
            <v>0</v>
          </cell>
          <cell r="N675"/>
          <cell r="O675"/>
          <cell r="P675"/>
        </row>
        <row r="676">
          <cell r="D676" t="str">
            <v>0701/1000/0000</v>
          </cell>
          <cell r="E676" t="str">
            <v>Salaries;</v>
          </cell>
          <cell r="F676">
            <v>701019.04</v>
          </cell>
          <cell r="G676">
            <v>0</v>
          </cell>
          <cell r="H676">
            <v>312314.21999999997</v>
          </cell>
          <cell r="I676">
            <v>0</v>
          </cell>
          <cell r="J676" t="str">
            <v>|</v>
          </cell>
          <cell r="K676">
            <v>312314.21999999997</v>
          </cell>
          <cell r="L676">
            <v>0</v>
          </cell>
          <cell r="M676">
            <v>312314.21999999997</v>
          </cell>
          <cell r="N676">
            <v>388704.82000000007</v>
          </cell>
          <cell r="O676">
            <v>-76390.600000000093</v>
          </cell>
          <cell r="P676">
            <v>624628.43999999994</v>
          </cell>
        </row>
        <row r="677">
          <cell r="D677" t="str">
            <v>0701/1002/0000</v>
          </cell>
          <cell r="E677" t="str">
            <v>Annual Bonus;</v>
          </cell>
          <cell r="F677">
            <v>62080.89</v>
          </cell>
          <cell r="G677">
            <v>0</v>
          </cell>
          <cell r="H677">
            <v>34743.47</v>
          </cell>
          <cell r="I677">
            <v>0</v>
          </cell>
          <cell r="J677" t="str">
            <v>|</v>
          </cell>
          <cell r="K677">
            <v>34743.47</v>
          </cell>
          <cell r="L677">
            <v>0</v>
          </cell>
          <cell r="M677">
            <v>34743.47</v>
          </cell>
          <cell r="N677">
            <v>27337.42</v>
          </cell>
          <cell r="O677">
            <v>7406.0500000000029</v>
          </cell>
          <cell r="P677">
            <v>69486.94</v>
          </cell>
        </row>
        <row r="678">
          <cell r="D678" t="str">
            <v>0701/1003/0000</v>
          </cell>
          <cell r="E678" t="str">
            <v>Allowance - Telephone;</v>
          </cell>
          <cell r="F678">
            <v>10800</v>
          </cell>
          <cell r="G678">
            <v>0</v>
          </cell>
          <cell r="H678">
            <v>3600</v>
          </cell>
          <cell r="I678">
            <v>0</v>
          </cell>
          <cell r="J678" t="str">
            <v>|</v>
          </cell>
          <cell r="K678">
            <v>3600</v>
          </cell>
          <cell r="L678">
            <v>0</v>
          </cell>
          <cell r="M678">
            <v>3600</v>
          </cell>
          <cell r="N678">
            <v>7200</v>
          </cell>
          <cell r="O678">
            <v>-3600</v>
          </cell>
          <cell r="P678">
            <v>7200</v>
          </cell>
        </row>
        <row r="679">
          <cell r="D679" t="str">
            <v>0701/1005/0000</v>
          </cell>
          <cell r="E679" t="str">
            <v>Housing Subsidy ;</v>
          </cell>
          <cell r="F679">
            <v>2769.32</v>
          </cell>
          <cell r="G679">
            <v>0</v>
          </cell>
          <cell r="H679">
            <v>4200</v>
          </cell>
          <cell r="I679">
            <v>0</v>
          </cell>
          <cell r="J679" t="str">
            <v>|</v>
          </cell>
          <cell r="K679">
            <v>4200</v>
          </cell>
          <cell r="L679">
            <v>0</v>
          </cell>
          <cell r="M679">
            <v>4200</v>
          </cell>
          <cell r="N679">
            <v>-1430.6799999999998</v>
          </cell>
          <cell r="O679">
            <v>5630.68</v>
          </cell>
          <cell r="P679">
            <v>8400</v>
          </cell>
        </row>
        <row r="680">
          <cell r="D680" t="str">
            <v>0701/1006/0000</v>
          </cell>
          <cell r="E680" t="str">
            <v>Overtime;</v>
          </cell>
          <cell r="F680">
            <v>80437.929999999993</v>
          </cell>
          <cell r="G680">
            <v>0</v>
          </cell>
          <cell r="H680">
            <v>80434.7</v>
          </cell>
          <cell r="I680">
            <v>0</v>
          </cell>
          <cell r="J680" t="str">
            <v>|</v>
          </cell>
          <cell r="K680">
            <v>80434.7</v>
          </cell>
          <cell r="L680">
            <v>0</v>
          </cell>
          <cell r="M680">
            <v>80434.7</v>
          </cell>
          <cell r="N680">
            <v>3.2299999999959255</v>
          </cell>
          <cell r="O680">
            <v>80431.47</v>
          </cell>
          <cell r="P680">
            <v>160869.4</v>
          </cell>
        </row>
        <row r="681">
          <cell r="D681" t="str">
            <v>0701/1007/0000</v>
          </cell>
          <cell r="E681" t="str">
            <v>Allowance - Other;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 t="str">
            <v>|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</row>
        <row r="682">
          <cell r="D682" t="str">
            <v>0701/1009/0000</v>
          </cell>
          <cell r="E682" t="str">
            <v>Allowance - Vehicle;</v>
          </cell>
          <cell r="F682">
            <v>120000</v>
          </cell>
          <cell r="G682">
            <v>0</v>
          </cell>
          <cell r="H682">
            <v>72000</v>
          </cell>
          <cell r="I682">
            <v>0</v>
          </cell>
          <cell r="J682" t="str">
            <v>|</v>
          </cell>
          <cell r="K682">
            <v>72000</v>
          </cell>
          <cell r="L682">
            <v>0</v>
          </cell>
          <cell r="M682">
            <v>72000</v>
          </cell>
          <cell r="N682">
            <v>48000</v>
          </cell>
          <cell r="O682">
            <v>24000</v>
          </cell>
          <cell r="P682">
            <v>144000</v>
          </cell>
        </row>
        <row r="683">
          <cell r="D683" t="str">
            <v>0701/1010/0000</v>
          </cell>
          <cell r="E683" t="str">
            <v>Industrial Council Levy;</v>
          </cell>
          <cell r="F683">
            <v>406.8</v>
          </cell>
          <cell r="G683">
            <v>0</v>
          </cell>
          <cell r="H683">
            <v>174</v>
          </cell>
          <cell r="I683">
            <v>0</v>
          </cell>
          <cell r="J683" t="str">
            <v>|</v>
          </cell>
          <cell r="K683">
            <v>174</v>
          </cell>
          <cell r="L683">
            <v>0</v>
          </cell>
          <cell r="M683">
            <v>174</v>
          </cell>
          <cell r="N683">
            <v>232.8</v>
          </cell>
          <cell r="O683">
            <v>-58.800000000000011</v>
          </cell>
          <cell r="P683">
            <v>348</v>
          </cell>
        </row>
        <row r="684">
          <cell r="D684" t="str">
            <v>0701/1011/0000</v>
          </cell>
          <cell r="E684" t="str">
            <v>Skills Development Levy;</v>
          </cell>
          <cell r="F684">
            <v>10373.16</v>
          </cell>
          <cell r="G684">
            <v>0</v>
          </cell>
          <cell r="H684">
            <v>4847.0200000000004</v>
          </cell>
          <cell r="I684">
            <v>0</v>
          </cell>
          <cell r="J684" t="str">
            <v>|</v>
          </cell>
          <cell r="K684">
            <v>4847.0200000000004</v>
          </cell>
          <cell r="L684">
            <v>0</v>
          </cell>
          <cell r="M684">
            <v>4847.0200000000004</v>
          </cell>
          <cell r="N684">
            <v>5526.1399999999994</v>
          </cell>
          <cell r="O684">
            <v>-679.11999999999898</v>
          </cell>
          <cell r="P684">
            <v>9694.0400000000009</v>
          </cell>
        </row>
        <row r="685">
          <cell r="D685" t="str">
            <v>0701/1012/0000</v>
          </cell>
          <cell r="E685" t="str">
            <v>Compensation Commissioner;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 t="str">
            <v>|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</row>
        <row r="686">
          <cell r="D686" t="str">
            <v>0701/1050/0000</v>
          </cell>
          <cell r="E686" t="str">
            <v>Medical Aid Fund;</v>
          </cell>
          <cell r="F686">
            <v>42460.5</v>
          </cell>
          <cell r="G686">
            <v>0</v>
          </cell>
          <cell r="H686">
            <v>17632.8</v>
          </cell>
          <cell r="I686">
            <v>0</v>
          </cell>
          <cell r="J686" t="str">
            <v>|</v>
          </cell>
          <cell r="K686">
            <v>17632.8</v>
          </cell>
          <cell r="L686">
            <v>0</v>
          </cell>
          <cell r="M686">
            <v>17632.8</v>
          </cell>
          <cell r="N686">
            <v>24827.7</v>
          </cell>
          <cell r="O686">
            <v>-7194.9000000000015</v>
          </cell>
          <cell r="P686">
            <v>35265.599999999999</v>
          </cell>
        </row>
        <row r="687">
          <cell r="D687" t="str">
            <v>0701/1051/0000</v>
          </cell>
          <cell r="E687" t="str">
            <v>Pension Fund ;</v>
          </cell>
          <cell r="F687">
            <v>142874.31</v>
          </cell>
          <cell r="G687">
            <v>0</v>
          </cell>
          <cell r="H687">
            <v>62099.88</v>
          </cell>
          <cell r="I687">
            <v>0</v>
          </cell>
          <cell r="J687" t="str">
            <v>|</v>
          </cell>
          <cell r="K687">
            <v>62099.88</v>
          </cell>
          <cell r="L687">
            <v>0</v>
          </cell>
          <cell r="M687">
            <v>62099.88</v>
          </cell>
          <cell r="N687">
            <v>80774.429999999993</v>
          </cell>
          <cell r="O687">
            <v>-18674.550000000003</v>
          </cell>
          <cell r="P687">
            <v>124199.76</v>
          </cell>
        </row>
        <row r="688">
          <cell r="D688" t="str">
            <v>0701/1052/0000</v>
          </cell>
          <cell r="E688" t="str">
            <v>UIF;</v>
          </cell>
          <cell r="F688">
            <v>7870.36</v>
          </cell>
          <cell r="G688">
            <v>0</v>
          </cell>
          <cell r="H688">
            <v>3294.22</v>
          </cell>
          <cell r="I688">
            <v>0</v>
          </cell>
          <cell r="J688" t="str">
            <v>|</v>
          </cell>
          <cell r="K688">
            <v>3294.22</v>
          </cell>
          <cell r="L688">
            <v>0</v>
          </cell>
          <cell r="M688">
            <v>3294.22</v>
          </cell>
          <cell r="N688">
            <v>4576.1399999999994</v>
          </cell>
          <cell r="O688">
            <v>-1281.92</v>
          </cell>
          <cell r="P688">
            <v>6588.44</v>
          </cell>
        </row>
        <row r="689">
          <cell r="D689" t="str">
            <v>0701/6514/0000</v>
          </cell>
          <cell r="E689" t="str">
            <v>Printing &amp; Stationary;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 t="str">
            <v>|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</row>
        <row r="690">
          <cell r="D690" t="str">
            <v>0701/6525/0000</v>
          </cell>
          <cell r="E690" t="str">
            <v>Postage;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 t="str">
            <v>|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</row>
        <row r="691">
          <cell r="D691" t="str">
            <v>0701/6528/0000</v>
          </cell>
          <cell r="E691" t="str">
            <v>Legal Costs;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 t="str">
            <v>|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</row>
        <row r="692">
          <cell r="D692" t="str">
            <v>0701/6532/0000</v>
          </cell>
          <cell r="E692" t="str">
            <v>Vehicle License;</v>
          </cell>
          <cell r="F692">
            <v>0</v>
          </cell>
          <cell r="G692">
            <v>0</v>
          </cell>
          <cell r="H692">
            <v>16870.400000000001</v>
          </cell>
          <cell r="I692">
            <v>0</v>
          </cell>
          <cell r="J692" t="str">
            <v>|</v>
          </cell>
          <cell r="K692">
            <v>16870.400000000001</v>
          </cell>
          <cell r="L692">
            <v>0</v>
          </cell>
          <cell r="M692">
            <v>16870.400000000001</v>
          </cell>
          <cell r="N692">
            <v>-16870.400000000001</v>
          </cell>
          <cell r="O692">
            <v>0</v>
          </cell>
          <cell r="P692">
            <v>0</v>
          </cell>
        </row>
        <row r="693">
          <cell r="D693" t="str">
            <v>0701/6534/0000</v>
          </cell>
          <cell r="E693" t="str">
            <v>Membership Fees;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 t="str">
            <v>|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</row>
        <row r="694">
          <cell r="D694" t="str">
            <v>0701/6535/0000</v>
          </cell>
          <cell r="E694" t="str">
            <v>Inventory (tools,equip,etc.)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 t="str">
            <v>|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</row>
        <row r="695">
          <cell r="D695" t="str">
            <v>0701/6538/0000</v>
          </cell>
          <cell r="E695" t="str">
            <v>Entertainment;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 t="str">
            <v>|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</row>
        <row r="696">
          <cell r="D696" t="str">
            <v>0701/6539/0000</v>
          </cell>
          <cell r="E696" t="str">
            <v>Training;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 t="str">
            <v>|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</row>
        <row r="697">
          <cell r="D697" t="str">
            <v>0701/6541/0000</v>
          </cell>
          <cell r="E697" t="str">
            <v>Subsistence &amp; Traveling;</v>
          </cell>
          <cell r="F697">
            <v>123624</v>
          </cell>
          <cell r="G697">
            <v>0</v>
          </cell>
          <cell r="H697">
            <v>41928.980000000003</v>
          </cell>
          <cell r="I697">
            <v>0</v>
          </cell>
          <cell r="J697" t="str">
            <v>|</v>
          </cell>
          <cell r="K697">
            <v>41928.980000000003</v>
          </cell>
          <cell r="L697">
            <v>0</v>
          </cell>
          <cell r="M697">
            <v>41928.980000000003</v>
          </cell>
          <cell r="N697">
            <v>81695.01999999999</v>
          </cell>
          <cell r="O697">
            <v>0</v>
          </cell>
          <cell r="P697">
            <v>123624</v>
          </cell>
        </row>
        <row r="698">
          <cell r="D698" t="str">
            <v>0701/6542/0000</v>
          </cell>
          <cell r="E698" t="str">
            <v>Computer Costs;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 t="str">
            <v>|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</row>
        <row r="699">
          <cell r="D699" t="str">
            <v>0701/6544/0000</v>
          </cell>
          <cell r="E699" t="str">
            <v>Telephone Charges;</v>
          </cell>
          <cell r="F699">
            <v>29624.53</v>
          </cell>
          <cell r="G699">
            <v>0</v>
          </cell>
          <cell r="H699">
            <v>0</v>
          </cell>
          <cell r="I699">
            <v>0</v>
          </cell>
          <cell r="J699" t="str">
            <v>|</v>
          </cell>
          <cell r="K699">
            <v>0</v>
          </cell>
          <cell r="L699">
            <v>0</v>
          </cell>
          <cell r="M699">
            <v>0</v>
          </cell>
          <cell r="N699">
            <v>29624.53</v>
          </cell>
          <cell r="O699">
            <v>-29624.53</v>
          </cell>
          <cell r="P699">
            <v>0</v>
          </cell>
        </row>
        <row r="700">
          <cell r="D700" t="str">
            <v>0701/6546/0000</v>
          </cell>
          <cell r="E700" t="str">
            <v>Uniforms &amp; Protective Clothi</v>
          </cell>
          <cell r="F700">
            <v>70000</v>
          </cell>
          <cell r="G700">
            <v>0</v>
          </cell>
          <cell r="H700">
            <v>0</v>
          </cell>
          <cell r="I700">
            <v>0</v>
          </cell>
          <cell r="J700" t="str">
            <v>|</v>
          </cell>
          <cell r="K700">
            <v>0</v>
          </cell>
          <cell r="L700">
            <v>0</v>
          </cell>
          <cell r="M700">
            <v>0</v>
          </cell>
          <cell r="N700">
            <v>70000</v>
          </cell>
          <cell r="O700">
            <v>-20000</v>
          </cell>
          <cell r="P700">
            <v>50000</v>
          </cell>
        </row>
        <row r="701">
          <cell r="D701" t="str">
            <v>0701/6552/0000</v>
          </cell>
          <cell r="E701" t="str">
            <v>Fuel &amp; Oil - Vehicles;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 t="str">
            <v>|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</row>
        <row r="702">
          <cell r="D702" t="str">
            <v>0701/6554/0000</v>
          </cell>
          <cell r="E702" t="str">
            <v>Consumables;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 t="str">
            <v>|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</row>
        <row r="703">
          <cell r="D703" t="str">
            <v>0701/6560/0000</v>
          </cell>
          <cell r="E703" t="str">
            <v>CCA - Tools &amp; Equipment;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 t="str">
            <v>|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</row>
        <row r="704">
          <cell r="D704" t="str">
            <v>0701/6565/0000</v>
          </cell>
          <cell r="E704" t="str">
            <v>Professional Services;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 t="str">
            <v>|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</row>
        <row r="705">
          <cell r="D705" t="str">
            <v>0701/6571/0000</v>
          </cell>
          <cell r="E705" t="str">
            <v>Traffic Operational Plan;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 t="str">
            <v>|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</row>
        <row r="706">
          <cell r="D706" t="str">
            <v>0701/6802/0000</v>
          </cell>
          <cell r="E706" t="str">
            <v>R/M - Tools &amp; Equipment;</v>
          </cell>
          <cell r="F706">
            <v>0</v>
          </cell>
          <cell r="G706">
            <v>0</v>
          </cell>
          <cell r="H706">
            <v>4750</v>
          </cell>
          <cell r="I706">
            <v>0</v>
          </cell>
          <cell r="J706" t="str">
            <v>|</v>
          </cell>
          <cell r="K706">
            <v>4750</v>
          </cell>
          <cell r="L706">
            <v>0</v>
          </cell>
          <cell r="M706">
            <v>4750</v>
          </cell>
          <cell r="N706">
            <v>-4750</v>
          </cell>
          <cell r="O706">
            <v>0</v>
          </cell>
          <cell r="P706">
            <v>0</v>
          </cell>
        </row>
        <row r="707">
          <cell r="D707" t="str">
            <v>0701/6811/0000</v>
          </cell>
          <cell r="E707" t="str">
            <v>R/M - Traffic &amp; Road Signs;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 t="str">
            <v>|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</row>
        <row r="708">
          <cell r="D708" t="str">
            <v>0701/7501/0000</v>
          </cell>
          <cell r="E708" t="str">
            <v>Contr - Leave Reserve;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 t="str">
            <v>|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</row>
        <row r="709">
          <cell r="D709" t="str">
            <v>0701/7502/0000</v>
          </cell>
          <cell r="E709" t="str">
            <v>Contr Fund - Pro-rata Bonus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 t="str">
            <v>|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</row>
        <row r="710">
          <cell r="D710" t="str">
            <v>0701/8300/0000</v>
          </cell>
          <cell r="E710" t="str">
            <v>Traffic Fines;</v>
          </cell>
          <cell r="F710">
            <v>-1400000</v>
          </cell>
          <cell r="G710">
            <v>0</v>
          </cell>
          <cell r="H710">
            <v>0</v>
          </cell>
          <cell r="I710">
            <v>-211250</v>
          </cell>
          <cell r="J710" t="str">
            <v>|</v>
          </cell>
          <cell r="K710">
            <v>0</v>
          </cell>
          <cell r="L710">
            <v>-211250</v>
          </cell>
          <cell r="M710">
            <v>-211250</v>
          </cell>
          <cell r="N710">
            <v>-1188750</v>
          </cell>
          <cell r="O710">
            <v>0</v>
          </cell>
          <cell r="P710">
            <v>-1400000</v>
          </cell>
        </row>
        <row r="711">
          <cell r="D711" t="str">
            <v>0701/8401/0000</v>
          </cell>
          <cell r="E711" t="str">
            <v>NT Grant - Equitable Share;</v>
          </cell>
          <cell r="F711">
            <v>-771590.12</v>
          </cell>
          <cell r="G711">
            <v>0</v>
          </cell>
          <cell r="H711">
            <v>0</v>
          </cell>
          <cell r="I711">
            <v>-111060</v>
          </cell>
          <cell r="J711" t="str">
            <v>|</v>
          </cell>
          <cell r="K711">
            <v>0</v>
          </cell>
          <cell r="L711">
            <v>-111060</v>
          </cell>
          <cell r="M711">
            <v>-111060</v>
          </cell>
          <cell r="N711">
            <v>-660530.12</v>
          </cell>
          <cell r="O711">
            <v>0</v>
          </cell>
          <cell r="P711">
            <v>-771590.12</v>
          </cell>
        </row>
        <row r="712">
          <cell r="D712" t="str">
            <v>0701/8508/0000</v>
          </cell>
          <cell r="E712" t="str">
            <v>Sundry Income;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 t="str">
            <v>|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</row>
        <row r="713">
          <cell r="E713" t="str">
            <v>Main account subtotal</v>
          </cell>
          <cell r="F713"/>
          <cell r="G713"/>
          <cell r="H713"/>
          <cell r="I713"/>
          <cell r="J713" t="str">
            <v>|</v>
          </cell>
          <cell r="K713">
            <v>658889.68999999994</v>
          </cell>
          <cell r="L713">
            <v>-322310</v>
          </cell>
          <cell r="M713">
            <v>0</v>
          </cell>
          <cell r="N713"/>
          <cell r="O713"/>
          <cell r="P713"/>
        </row>
        <row r="714">
          <cell r="D714">
            <v>701</v>
          </cell>
          <cell r="E714" t="str">
            <v>Main account total</v>
          </cell>
          <cell r="F714">
            <v>-767249.27999999991</v>
          </cell>
          <cell r="G714"/>
          <cell r="H714"/>
          <cell r="I714"/>
          <cell r="J714" t="str">
            <v>|</v>
          </cell>
          <cell r="K714">
            <v>336579.69</v>
          </cell>
          <cell r="L714">
            <v>0</v>
          </cell>
          <cell r="M714">
            <v>336579.68999999994</v>
          </cell>
          <cell r="N714">
            <v>-1103828.9699999997</v>
          </cell>
          <cell r="O714">
            <v>-40036.220000000081</v>
          </cell>
          <cell r="P714">
            <v>-807285.50000000012</v>
          </cell>
        </row>
        <row r="715">
          <cell r="D715" t="str">
            <v>--------------</v>
          </cell>
          <cell r="E715" t="str">
            <v>--------------------------------</v>
          </cell>
          <cell r="F715" t="str">
            <v>------------</v>
          </cell>
          <cell r="G715" t="str">
            <v>------------</v>
          </cell>
          <cell r="H715" t="str">
            <v>------------</v>
          </cell>
          <cell r="I715" t="str">
            <v>------------</v>
          </cell>
          <cell r="J715" t="str">
            <v>--</v>
          </cell>
          <cell r="K715" t="str">
            <v>--------------</v>
          </cell>
          <cell r="L715" t="str">
            <v>--------------</v>
          </cell>
          <cell r="P715"/>
        </row>
        <row r="716">
          <cell r="D716">
            <v>702</v>
          </cell>
          <cell r="E716" t="str">
            <v>FIRE FIGHTING &amp; PROTECTION</v>
          </cell>
          <cell r="F716"/>
          <cell r="G716"/>
          <cell r="H716"/>
          <cell r="I716"/>
          <cell r="J716" t="str">
            <v>|</v>
          </cell>
          <cell r="K716"/>
          <cell r="L716"/>
          <cell r="M716">
            <v>0</v>
          </cell>
          <cell r="N716"/>
          <cell r="O716"/>
          <cell r="P716"/>
        </row>
        <row r="717">
          <cell r="D717" t="str">
            <v>0702/1000/0000</v>
          </cell>
          <cell r="E717" t="str">
            <v>Salaries;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 t="str">
            <v>|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</row>
        <row r="718">
          <cell r="D718" t="str">
            <v>0702/1003/0000</v>
          </cell>
          <cell r="E718" t="str">
            <v>Allowance - Telephone;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 t="str">
            <v>|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</row>
        <row r="719">
          <cell r="D719" t="str">
            <v>0702/1006/0000</v>
          </cell>
          <cell r="E719" t="str">
            <v>Overtime;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 t="str">
            <v>|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</row>
        <row r="720">
          <cell r="D720" t="str">
            <v>0702/1007/0000</v>
          </cell>
          <cell r="E720" t="str">
            <v>Allowance - Other;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 t="str">
            <v>|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</row>
        <row r="721">
          <cell r="D721" t="str">
            <v>0702/1010/0000</v>
          </cell>
          <cell r="E721" t="str">
            <v>Industrial Council Levy;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 t="str">
            <v>|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</row>
        <row r="722">
          <cell r="D722" t="str">
            <v>0702/1050/0000</v>
          </cell>
          <cell r="E722" t="str">
            <v>Medical Aid Fund;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 t="str">
            <v>|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</row>
        <row r="723">
          <cell r="D723" t="str">
            <v>0702/1051/0000</v>
          </cell>
          <cell r="E723" t="str">
            <v>Pension Fund ;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 t="str">
            <v>|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</row>
        <row r="724">
          <cell r="D724" t="str">
            <v>0702/1052/0000</v>
          </cell>
          <cell r="E724" t="str">
            <v>UIF;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 t="str">
            <v>|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</row>
        <row r="725">
          <cell r="D725" t="str">
            <v>0702/6535/0000</v>
          </cell>
          <cell r="E725" t="str">
            <v>Inventory (tools,equip,etc.)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 t="str">
            <v>|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</row>
        <row r="726">
          <cell r="D726" t="str">
            <v>0702/6546/0000</v>
          </cell>
          <cell r="E726" t="str">
            <v>Uniforms &amp; Protective Clothi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 t="str">
            <v>|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</row>
        <row r="727">
          <cell r="D727" t="str">
            <v>0702/6552/0000</v>
          </cell>
          <cell r="E727" t="str">
            <v>Fuel &amp; Oil - Vehicles;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 t="str">
            <v>|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</row>
        <row r="728">
          <cell r="D728" t="str">
            <v>0702/6560/0000</v>
          </cell>
          <cell r="E728" t="str">
            <v>CCA - Tools &amp; Equipment;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 t="str">
            <v>|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</row>
        <row r="729">
          <cell r="D729" t="str">
            <v>0702/6802/0000</v>
          </cell>
          <cell r="E729" t="str">
            <v>R/M - Tools &amp; Equipment;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 t="str">
            <v>|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</row>
        <row r="730">
          <cell r="D730" t="str">
            <v>0702/6803/0000</v>
          </cell>
          <cell r="E730" t="str">
            <v>R/M - Furniture &amp; Equipment;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 t="str">
            <v>|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</row>
        <row r="731">
          <cell r="D731" t="str">
            <v>0702/6808/0000</v>
          </cell>
          <cell r="E731" t="str">
            <v>R/M - Vehicles &amp; Equipment;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 t="str">
            <v>|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</row>
        <row r="732">
          <cell r="D732" t="str">
            <v>0702/8401/0000</v>
          </cell>
          <cell r="E732" t="str">
            <v>NT Grant - Equitable Share;</v>
          </cell>
          <cell r="F732">
            <v>-65758.179999999993</v>
          </cell>
          <cell r="G732">
            <v>0</v>
          </cell>
          <cell r="H732">
            <v>0</v>
          </cell>
          <cell r="I732">
            <v>-11106</v>
          </cell>
          <cell r="J732" t="str">
            <v>|</v>
          </cell>
          <cell r="K732">
            <v>0</v>
          </cell>
          <cell r="L732">
            <v>-11106</v>
          </cell>
          <cell r="M732">
            <v>-11106</v>
          </cell>
          <cell r="N732">
            <v>-54652.179999999993</v>
          </cell>
          <cell r="O732">
            <v>0</v>
          </cell>
          <cell r="P732">
            <v>-65758.179999999993</v>
          </cell>
        </row>
        <row r="733">
          <cell r="E733" t="str">
            <v>Main account subtotal</v>
          </cell>
          <cell r="F733"/>
          <cell r="G733"/>
          <cell r="H733"/>
          <cell r="I733"/>
          <cell r="J733" t="str">
            <v>|</v>
          </cell>
          <cell r="K733">
            <v>0</v>
          </cell>
          <cell r="L733">
            <v>-11106</v>
          </cell>
          <cell r="M733">
            <v>0</v>
          </cell>
          <cell r="N733"/>
          <cell r="O733"/>
          <cell r="P733"/>
        </row>
        <row r="734">
          <cell r="D734">
            <v>702</v>
          </cell>
          <cell r="E734" t="str">
            <v>Main account total</v>
          </cell>
          <cell r="F734">
            <v>-65758.179999999993</v>
          </cell>
          <cell r="G734"/>
          <cell r="H734"/>
          <cell r="I734"/>
          <cell r="J734" t="str">
            <v>|</v>
          </cell>
          <cell r="K734">
            <v>0</v>
          </cell>
          <cell r="L734">
            <v>-11106</v>
          </cell>
          <cell r="M734">
            <v>-11106</v>
          </cell>
          <cell r="N734">
            <v>-54652.179999999993</v>
          </cell>
          <cell r="O734">
            <v>0</v>
          </cell>
          <cell r="P734">
            <v>-65758.179999999993</v>
          </cell>
        </row>
        <row r="735">
          <cell r="D735" t="str">
            <v>--------------</v>
          </cell>
          <cell r="E735" t="str">
            <v>--------------------------------</v>
          </cell>
          <cell r="F735" t="str">
            <v>------------</v>
          </cell>
          <cell r="G735" t="str">
            <v>------------</v>
          </cell>
          <cell r="H735" t="str">
            <v>------------</v>
          </cell>
          <cell r="I735" t="str">
            <v>------------</v>
          </cell>
          <cell r="J735" t="str">
            <v>--</v>
          </cell>
          <cell r="K735" t="str">
            <v>--------------</v>
          </cell>
          <cell r="L735" t="str">
            <v>--------------</v>
          </cell>
          <cell r="P735"/>
        </row>
        <row r="736">
          <cell r="D736">
            <v>704</v>
          </cell>
          <cell r="E736" t="str">
            <v>PUBLIC SAFETY - CONT OF ANIM</v>
          </cell>
          <cell r="F736"/>
          <cell r="G736"/>
          <cell r="H736"/>
          <cell r="I736"/>
          <cell r="J736" t="str">
            <v>|</v>
          </cell>
          <cell r="K736"/>
          <cell r="L736"/>
          <cell r="M736">
            <v>0</v>
          </cell>
          <cell r="N736"/>
          <cell r="O736"/>
          <cell r="P736"/>
        </row>
        <row r="737">
          <cell r="D737" t="str">
            <v>0704/1000/0000</v>
          </cell>
          <cell r="E737" t="str">
            <v>Salaries;</v>
          </cell>
          <cell r="F737">
            <v>165426.07</v>
          </cell>
          <cell r="G737">
            <v>0</v>
          </cell>
          <cell r="H737">
            <v>0</v>
          </cell>
          <cell r="I737">
            <v>0</v>
          </cell>
          <cell r="J737" t="str">
            <v>|</v>
          </cell>
          <cell r="K737">
            <v>0</v>
          </cell>
          <cell r="L737">
            <v>0</v>
          </cell>
          <cell r="M737">
            <v>0</v>
          </cell>
          <cell r="N737">
            <v>165426.07</v>
          </cell>
          <cell r="O737">
            <v>-165426.07</v>
          </cell>
          <cell r="P737">
            <v>0</v>
          </cell>
        </row>
        <row r="738">
          <cell r="D738" t="str">
            <v>0704/1002/0000</v>
          </cell>
          <cell r="E738" t="str">
            <v>Annual Bonus;</v>
          </cell>
          <cell r="F738">
            <v>12447.19</v>
          </cell>
          <cell r="G738">
            <v>0</v>
          </cell>
          <cell r="H738">
            <v>0</v>
          </cell>
          <cell r="I738">
            <v>0</v>
          </cell>
          <cell r="J738" t="str">
            <v>|</v>
          </cell>
          <cell r="K738">
            <v>0</v>
          </cell>
          <cell r="L738">
            <v>0</v>
          </cell>
          <cell r="M738">
            <v>0</v>
          </cell>
          <cell r="N738">
            <v>12447.19</v>
          </cell>
          <cell r="O738">
            <v>-12447.19</v>
          </cell>
          <cell r="P738">
            <v>0</v>
          </cell>
        </row>
        <row r="739">
          <cell r="D739" t="str">
            <v>0704/1006/0000</v>
          </cell>
          <cell r="E739" t="str">
            <v>Overtime;</v>
          </cell>
          <cell r="F739">
            <v>10019.56</v>
          </cell>
          <cell r="G739">
            <v>0</v>
          </cell>
          <cell r="H739">
            <v>0</v>
          </cell>
          <cell r="I739">
            <v>0</v>
          </cell>
          <cell r="J739" t="str">
            <v>|</v>
          </cell>
          <cell r="K739">
            <v>0</v>
          </cell>
          <cell r="L739">
            <v>0</v>
          </cell>
          <cell r="M739">
            <v>0</v>
          </cell>
          <cell r="N739">
            <v>10019.56</v>
          </cell>
          <cell r="O739">
            <v>-10019.56</v>
          </cell>
          <cell r="P739">
            <v>0</v>
          </cell>
        </row>
        <row r="740">
          <cell r="D740" t="str">
            <v>0704/1007/0000</v>
          </cell>
          <cell r="E740" t="str">
            <v>Allowance - Other;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 t="str">
            <v>|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</row>
        <row r="741">
          <cell r="D741" t="str">
            <v>0704/1010/0000</v>
          </cell>
          <cell r="E741" t="str">
            <v>Industrial Council Levy;</v>
          </cell>
          <cell r="F741">
            <v>162.72</v>
          </cell>
          <cell r="G741">
            <v>0</v>
          </cell>
          <cell r="H741">
            <v>0</v>
          </cell>
          <cell r="I741">
            <v>0</v>
          </cell>
          <cell r="J741" t="str">
            <v>|</v>
          </cell>
          <cell r="K741">
            <v>0</v>
          </cell>
          <cell r="L741">
            <v>0</v>
          </cell>
          <cell r="M741">
            <v>0</v>
          </cell>
          <cell r="N741">
            <v>162.72</v>
          </cell>
          <cell r="O741">
            <v>-162.72</v>
          </cell>
          <cell r="P741">
            <v>0</v>
          </cell>
        </row>
        <row r="742">
          <cell r="D742" t="str">
            <v>0704/1011/0000</v>
          </cell>
          <cell r="E742" t="str">
            <v>Skills Development Levy;</v>
          </cell>
          <cell r="F742">
            <v>2001.04</v>
          </cell>
          <cell r="G742">
            <v>0</v>
          </cell>
          <cell r="H742">
            <v>0</v>
          </cell>
          <cell r="I742">
            <v>0</v>
          </cell>
          <cell r="J742" t="str">
            <v>|</v>
          </cell>
          <cell r="K742">
            <v>0</v>
          </cell>
          <cell r="L742">
            <v>0</v>
          </cell>
          <cell r="M742">
            <v>0</v>
          </cell>
          <cell r="N742">
            <v>2001.04</v>
          </cell>
          <cell r="O742">
            <v>-2001.04</v>
          </cell>
          <cell r="P742">
            <v>0</v>
          </cell>
        </row>
        <row r="743">
          <cell r="D743" t="str">
            <v>0704/1012/0000</v>
          </cell>
          <cell r="E743" t="str">
            <v>Compensation Commissioner;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 t="str">
            <v>|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</row>
        <row r="744">
          <cell r="D744" t="str">
            <v>0704/1050/0000</v>
          </cell>
          <cell r="E744" t="str">
            <v>Medical Aid Fund;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 t="str">
            <v>|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</row>
        <row r="745">
          <cell r="D745" t="str">
            <v>0704/1051/0000</v>
          </cell>
          <cell r="E745" t="str">
            <v>Pension Fund ;</v>
          </cell>
          <cell r="F745">
            <v>31701.02</v>
          </cell>
          <cell r="G745">
            <v>0</v>
          </cell>
          <cell r="H745">
            <v>0</v>
          </cell>
          <cell r="I745">
            <v>0</v>
          </cell>
          <cell r="J745" t="str">
            <v>|</v>
          </cell>
          <cell r="K745">
            <v>0</v>
          </cell>
          <cell r="L745">
            <v>0</v>
          </cell>
          <cell r="M745">
            <v>0</v>
          </cell>
          <cell r="N745">
            <v>31701.02</v>
          </cell>
          <cell r="O745">
            <v>-31701.02</v>
          </cell>
          <cell r="P745">
            <v>0</v>
          </cell>
        </row>
        <row r="746">
          <cell r="D746" t="str">
            <v>0704/1052/0000</v>
          </cell>
          <cell r="E746" t="str">
            <v>UIF;</v>
          </cell>
          <cell r="F746">
            <v>2063.54</v>
          </cell>
          <cell r="G746">
            <v>0</v>
          </cell>
          <cell r="H746">
            <v>0</v>
          </cell>
          <cell r="I746">
            <v>0</v>
          </cell>
          <cell r="J746" t="str">
            <v>|</v>
          </cell>
          <cell r="K746">
            <v>0</v>
          </cell>
          <cell r="L746">
            <v>0</v>
          </cell>
          <cell r="M746">
            <v>0</v>
          </cell>
          <cell r="N746">
            <v>2063.54</v>
          </cell>
          <cell r="O746">
            <v>-2063.54</v>
          </cell>
          <cell r="P746">
            <v>0</v>
          </cell>
        </row>
        <row r="747">
          <cell r="D747" t="str">
            <v>0704/6511/0000</v>
          </cell>
          <cell r="E747" t="str">
            <v>Advertisements;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 t="str">
            <v>|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</row>
        <row r="748">
          <cell r="D748" t="str">
            <v>0704/6527/0000</v>
          </cell>
          <cell r="E748" t="str">
            <v>Health Services;</v>
          </cell>
          <cell r="F748">
            <v>40000</v>
          </cell>
          <cell r="G748">
            <v>0</v>
          </cell>
          <cell r="H748">
            <v>2222</v>
          </cell>
          <cell r="I748">
            <v>0</v>
          </cell>
          <cell r="J748" t="str">
            <v>|</v>
          </cell>
          <cell r="K748">
            <v>2222</v>
          </cell>
          <cell r="L748">
            <v>0</v>
          </cell>
          <cell r="M748">
            <v>2222</v>
          </cell>
          <cell r="N748">
            <v>37778</v>
          </cell>
          <cell r="O748">
            <v>0</v>
          </cell>
          <cell r="P748">
            <v>40000</v>
          </cell>
        </row>
        <row r="749">
          <cell r="D749" t="str">
            <v>0704/6530/0000</v>
          </cell>
          <cell r="E749" t="str">
            <v>Rent - Equipment;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 t="str">
            <v>|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</row>
        <row r="750">
          <cell r="D750" t="str">
            <v>0704/6541/0000</v>
          </cell>
          <cell r="E750" t="str">
            <v>Subsistence &amp; Traveling;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 t="str">
            <v>|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</row>
        <row r="751">
          <cell r="D751" t="str">
            <v>0704/6553/0000</v>
          </cell>
          <cell r="E751" t="str">
            <v>Cattle Feed;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 t="str">
            <v>|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</row>
        <row r="752">
          <cell r="D752" t="str">
            <v>0704/6554/0000</v>
          </cell>
          <cell r="E752" t="str">
            <v>Consumables;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 t="str">
            <v>|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</row>
        <row r="753">
          <cell r="D753" t="str">
            <v>0704/6804/0000</v>
          </cell>
          <cell r="E753" t="str">
            <v>R/M - Fencing;</v>
          </cell>
          <cell r="F753">
            <v>50000</v>
          </cell>
          <cell r="G753">
            <v>0</v>
          </cell>
          <cell r="H753">
            <v>0</v>
          </cell>
          <cell r="I753">
            <v>0</v>
          </cell>
          <cell r="J753" t="str">
            <v>|</v>
          </cell>
          <cell r="K753">
            <v>0</v>
          </cell>
          <cell r="L753">
            <v>0</v>
          </cell>
          <cell r="M753">
            <v>0</v>
          </cell>
          <cell r="N753">
            <v>50000</v>
          </cell>
          <cell r="O753">
            <v>0</v>
          </cell>
          <cell r="P753">
            <v>50000</v>
          </cell>
        </row>
        <row r="754">
          <cell r="D754" t="str">
            <v>0704/7501/0000</v>
          </cell>
          <cell r="E754" t="str">
            <v>Contr - Leave Reserve;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 t="str">
            <v>|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</row>
        <row r="755">
          <cell r="D755" t="str">
            <v>0704/7502/0000</v>
          </cell>
          <cell r="E755" t="str">
            <v>Contr Fund - Pro-rata Bonus</v>
          </cell>
          <cell r="F755">
            <v>3120</v>
          </cell>
          <cell r="G755">
            <v>0</v>
          </cell>
          <cell r="H755">
            <v>0</v>
          </cell>
          <cell r="I755">
            <v>0</v>
          </cell>
          <cell r="J755" t="str">
            <v>|</v>
          </cell>
          <cell r="K755">
            <v>0</v>
          </cell>
          <cell r="L755">
            <v>0</v>
          </cell>
          <cell r="M755">
            <v>0</v>
          </cell>
          <cell r="N755">
            <v>3120</v>
          </cell>
          <cell r="O755">
            <v>0</v>
          </cell>
          <cell r="P755">
            <v>3120</v>
          </cell>
        </row>
        <row r="756">
          <cell r="D756" t="str">
            <v>0704/8401/0000</v>
          </cell>
          <cell r="E756" t="str">
            <v>NT Grant - Equitable Share;</v>
          </cell>
          <cell r="F756">
            <v>-90266.35</v>
          </cell>
          <cell r="G756">
            <v>0</v>
          </cell>
          <cell r="H756">
            <v>0</v>
          </cell>
          <cell r="I756">
            <v>-22212</v>
          </cell>
          <cell r="J756" t="str">
            <v>|</v>
          </cell>
          <cell r="K756">
            <v>0</v>
          </cell>
          <cell r="L756">
            <v>-22212</v>
          </cell>
          <cell r="M756">
            <v>-22212</v>
          </cell>
          <cell r="N756">
            <v>-68054.350000000006</v>
          </cell>
          <cell r="O756">
            <v>0</v>
          </cell>
          <cell r="P756">
            <v>-90266.35</v>
          </cell>
        </row>
        <row r="757">
          <cell r="D757" t="str">
            <v>0704/8504/0000</v>
          </cell>
          <cell r="E757" t="str">
            <v>Sales - Pound (Auctions);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 t="str">
            <v>|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</row>
        <row r="758">
          <cell r="D758" t="str">
            <v>0704/8511/0000</v>
          </cell>
          <cell r="E758" t="str">
            <v>Pound Fees;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 t="str">
            <v>|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</row>
        <row r="759">
          <cell r="E759" t="str">
            <v>Main account subtotal</v>
          </cell>
          <cell r="F759"/>
          <cell r="G759"/>
          <cell r="H759"/>
          <cell r="I759"/>
          <cell r="J759" t="str">
            <v>|</v>
          </cell>
          <cell r="K759">
            <v>2222</v>
          </cell>
          <cell r="L759">
            <v>-22212</v>
          </cell>
          <cell r="M759">
            <v>0</v>
          </cell>
          <cell r="N759"/>
          <cell r="O759"/>
          <cell r="P759"/>
        </row>
        <row r="760">
          <cell r="D760">
            <v>704</v>
          </cell>
          <cell r="E760" t="str">
            <v>Main account total</v>
          </cell>
          <cell r="F760">
            <v>226674.79</v>
          </cell>
          <cell r="G760"/>
          <cell r="H760"/>
          <cell r="I760"/>
          <cell r="J760" t="str">
            <v>|</v>
          </cell>
          <cell r="K760">
            <v>0</v>
          </cell>
          <cell r="L760">
            <v>-19990</v>
          </cell>
          <cell r="M760">
            <v>-19990</v>
          </cell>
          <cell r="N760">
            <v>246664.79</v>
          </cell>
          <cell r="O760">
            <v>-223821.14</v>
          </cell>
          <cell r="P760">
            <v>2853.6499999999942</v>
          </cell>
        </row>
        <row r="761">
          <cell r="D761" t="str">
            <v>--------------</v>
          </cell>
          <cell r="E761" t="str">
            <v>--------------------------------</v>
          </cell>
          <cell r="F761" t="str">
            <v>------------</v>
          </cell>
          <cell r="G761" t="str">
            <v>------------</v>
          </cell>
          <cell r="H761" t="str">
            <v>------------</v>
          </cell>
          <cell r="I761" t="str">
            <v>------------</v>
          </cell>
          <cell r="J761" t="str">
            <v>--</v>
          </cell>
          <cell r="K761" t="str">
            <v>--------------</v>
          </cell>
          <cell r="L761" t="str">
            <v>--------------</v>
          </cell>
          <cell r="P761"/>
        </row>
        <row r="762">
          <cell r="D762">
            <v>801</v>
          </cell>
          <cell r="E762" t="str">
            <v>SPORT &amp; RECREATION</v>
          </cell>
          <cell r="F762"/>
          <cell r="G762"/>
          <cell r="H762"/>
          <cell r="I762"/>
          <cell r="J762" t="str">
            <v>|</v>
          </cell>
          <cell r="K762"/>
          <cell r="L762"/>
          <cell r="M762">
            <v>0</v>
          </cell>
          <cell r="N762"/>
          <cell r="O762"/>
          <cell r="P762"/>
        </row>
        <row r="763">
          <cell r="D763" t="str">
            <v>0801/1000/0015</v>
          </cell>
          <cell r="E763" t="str">
            <v>Salaries;Parks</v>
          </cell>
          <cell r="F763">
            <v>684288.39</v>
          </cell>
          <cell r="G763">
            <v>0</v>
          </cell>
          <cell r="H763">
            <v>0</v>
          </cell>
          <cell r="I763">
            <v>0</v>
          </cell>
          <cell r="J763" t="str">
            <v>|</v>
          </cell>
          <cell r="K763">
            <v>0</v>
          </cell>
          <cell r="L763">
            <v>0</v>
          </cell>
          <cell r="M763">
            <v>0</v>
          </cell>
          <cell r="N763">
            <v>684288.39</v>
          </cell>
          <cell r="O763">
            <v>-684288.39</v>
          </cell>
          <cell r="P763">
            <v>0</v>
          </cell>
        </row>
        <row r="764">
          <cell r="D764" t="str">
            <v>0801/1000/0016</v>
          </cell>
          <cell r="E764" t="str">
            <v>Salaries;Sport Ground</v>
          </cell>
          <cell r="F764">
            <v>294962.93</v>
          </cell>
          <cell r="G764">
            <v>0</v>
          </cell>
          <cell r="H764">
            <v>136194.66</v>
          </cell>
          <cell r="I764">
            <v>0</v>
          </cell>
          <cell r="J764" t="str">
            <v>|</v>
          </cell>
          <cell r="K764">
            <v>136194.66</v>
          </cell>
          <cell r="L764">
            <v>0</v>
          </cell>
          <cell r="M764">
            <v>136194.66</v>
          </cell>
          <cell r="N764">
            <v>158768.26999999999</v>
          </cell>
          <cell r="O764">
            <v>-22573.609999999986</v>
          </cell>
          <cell r="P764">
            <v>272389.32</v>
          </cell>
        </row>
        <row r="765">
          <cell r="D765" t="str">
            <v>0801/1002/0015</v>
          </cell>
          <cell r="E765" t="str">
            <v>Annual Bonus;Parks</v>
          </cell>
          <cell r="F765">
            <v>29143.03</v>
          </cell>
          <cell r="G765">
            <v>0</v>
          </cell>
          <cell r="H765">
            <v>0</v>
          </cell>
          <cell r="I765">
            <v>0</v>
          </cell>
          <cell r="J765" t="str">
            <v>|</v>
          </cell>
          <cell r="K765">
            <v>0</v>
          </cell>
          <cell r="L765">
            <v>0</v>
          </cell>
          <cell r="M765">
            <v>0</v>
          </cell>
          <cell r="N765">
            <v>29143.03</v>
          </cell>
          <cell r="O765">
            <v>-29143.03</v>
          </cell>
          <cell r="P765">
            <v>0</v>
          </cell>
        </row>
        <row r="766">
          <cell r="D766" t="str">
            <v>0801/1002/0016</v>
          </cell>
          <cell r="E766" t="str">
            <v>Annual Bonus;Sport Ground</v>
          </cell>
          <cell r="F766">
            <v>40112.67</v>
          </cell>
          <cell r="G766">
            <v>0</v>
          </cell>
          <cell r="H766">
            <v>6702.8</v>
          </cell>
          <cell r="I766">
            <v>0</v>
          </cell>
          <cell r="J766" t="str">
            <v>|</v>
          </cell>
          <cell r="K766">
            <v>6702.8</v>
          </cell>
          <cell r="L766">
            <v>0</v>
          </cell>
          <cell r="M766">
            <v>6702.8</v>
          </cell>
          <cell r="N766">
            <v>33409.869999999995</v>
          </cell>
          <cell r="O766">
            <v>0</v>
          </cell>
          <cell r="P766">
            <v>40112.67</v>
          </cell>
        </row>
        <row r="767">
          <cell r="D767" t="str">
            <v>0801/1003/0015</v>
          </cell>
          <cell r="E767" t="str">
            <v>Allowance - Telephone;Parks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 t="str">
            <v>|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</row>
        <row r="768">
          <cell r="D768" t="str">
            <v>0801/1005/0015</v>
          </cell>
          <cell r="E768" t="str">
            <v>Housing Subsidy ;Parks</v>
          </cell>
          <cell r="F768">
            <v>2543.2199999999998</v>
          </cell>
          <cell r="G768">
            <v>0</v>
          </cell>
          <cell r="H768">
            <v>0</v>
          </cell>
          <cell r="I768">
            <v>0</v>
          </cell>
          <cell r="J768" t="str">
            <v>|</v>
          </cell>
          <cell r="K768">
            <v>0</v>
          </cell>
          <cell r="L768">
            <v>0</v>
          </cell>
          <cell r="M768">
            <v>0</v>
          </cell>
          <cell r="N768">
            <v>2543.2199999999998</v>
          </cell>
          <cell r="O768">
            <v>-2543.2199999999998</v>
          </cell>
          <cell r="P768">
            <v>0</v>
          </cell>
        </row>
        <row r="769">
          <cell r="D769" t="str">
            <v>0801/1005/0016</v>
          </cell>
          <cell r="E769" t="str">
            <v>Housing Subsidy ;Sport Groun</v>
          </cell>
          <cell r="F769">
            <v>0</v>
          </cell>
          <cell r="G769">
            <v>0</v>
          </cell>
          <cell r="H769">
            <v>2100</v>
          </cell>
          <cell r="I769">
            <v>0</v>
          </cell>
          <cell r="J769" t="str">
            <v>|</v>
          </cell>
          <cell r="K769">
            <v>2100</v>
          </cell>
          <cell r="L769">
            <v>0</v>
          </cell>
          <cell r="M769">
            <v>2100</v>
          </cell>
          <cell r="N769">
            <v>-2100</v>
          </cell>
          <cell r="O769">
            <v>4200</v>
          </cell>
          <cell r="P769">
            <v>4200</v>
          </cell>
        </row>
        <row r="770">
          <cell r="D770" t="str">
            <v>0801/1006/0015</v>
          </cell>
          <cell r="E770" t="str">
            <v>Overtime;Parks</v>
          </cell>
          <cell r="F770">
            <v>12038.14</v>
          </cell>
          <cell r="G770">
            <v>0</v>
          </cell>
          <cell r="H770">
            <v>0</v>
          </cell>
          <cell r="I770">
            <v>0</v>
          </cell>
          <cell r="J770" t="str">
            <v>|</v>
          </cell>
          <cell r="K770">
            <v>0</v>
          </cell>
          <cell r="L770">
            <v>0</v>
          </cell>
          <cell r="M770">
            <v>0</v>
          </cell>
          <cell r="N770">
            <v>12038.14</v>
          </cell>
          <cell r="O770">
            <v>-12038.14</v>
          </cell>
          <cell r="P770">
            <v>0</v>
          </cell>
        </row>
        <row r="771">
          <cell r="D771" t="str">
            <v>0801/1006/0016</v>
          </cell>
          <cell r="E771" t="str">
            <v>Overtime;Sport Ground</v>
          </cell>
          <cell r="F771">
            <v>13159.18</v>
          </cell>
          <cell r="G771">
            <v>0</v>
          </cell>
          <cell r="H771">
            <v>0</v>
          </cell>
          <cell r="I771">
            <v>0</v>
          </cell>
          <cell r="J771" t="str">
            <v>|</v>
          </cell>
          <cell r="K771">
            <v>0</v>
          </cell>
          <cell r="L771">
            <v>0</v>
          </cell>
          <cell r="M771">
            <v>0</v>
          </cell>
          <cell r="N771">
            <v>13159.18</v>
          </cell>
          <cell r="O771">
            <v>0</v>
          </cell>
          <cell r="P771">
            <v>13159.18</v>
          </cell>
        </row>
        <row r="772">
          <cell r="D772" t="str">
            <v>0801/1007/0015</v>
          </cell>
          <cell r="E772" t="str">
            <v>Allowance - Other;Parks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 t="str">
            <v>|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</row>
        <row r="773">
          <cell r="D773" t="str">
            <v>0801/1007/0016</v>
          </cell>
          <cell r="E773" t="str">
            <v>Allowance - Other;Sport Grou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 t="str">
            <v>|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</row>
        <row r="774">
          <cell r="D774" t="str">
            <v>0801/1008/0015</v>
          </cell>
          <cell r="E774" t="str">
            <v>Temporary Workers;Parks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 t="str">
            <v>|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</row>
        <row r="775">
          <cell r="D775" t="str">
            <v>0801/1010/0015</v>
          </cell>
          <cell r="E775" t="str">
            <v>Industrial Council Levy;Park</v>
          </cell>
          <cell r="F775">
            <v>569.52</v>
          </cell>
          <cell r="G775">
            <v>0</v>
          </cell>
          <cell r="H775">
            <v>0</v>
          </cell>
          <cell r="I775">
            <v>0</v>
          </cell>
          <cell r="J775" t="str">
            <v>|</v>
          </cell>
          <cell r="K775">
            <v>0</v>
          </cell>
          <cell r="L775">
            <v>0</v>
          </cell>
          <cell r="M775">
            <v>0</v>
          </cell>
          <cell r="N775">
            <v>569.52</v>
          </cell>
          <cell r="O775">
            <v>-569.52</v>
          </cell>
          <cell r="P775">
            <v>0</v>
          </cell>
        </row>
        <row r="776">
          <cell r="D776" t="str">
            <v>0801/1010/0016</v>
          </cell>
          <cell r="E776" t="str">
            <v>Industrial Council Levy;Spor</v>
          </cell>
          <cell r="F776">
            <v>298.32</v>
          </cell>
          <cell r="G776">
            <v>0</v>
          </cell>
          <cell r="H776">
            <v>72.5</v>
          </cell>
          <cell r="I776">
            <v>0</v>
          </cell>
          <cell r="J776" t="str">
            <v>|</v>
          </cell>
          <cell r="K776">
            <v>72.5</v>
          </cell>
          <cell r="L776">
            <v>0</v>
          </cell>
          <cell r="M776">
            <v>72.5</v>
          </cell>
          <cell r="N776">
            <v>225.82</v>
          </cell>
          <cell r="O776">
            <v>-153.32</v>
          </cell>
          <cell r="P776">
            <v>145</v>
          </cell>
        </row>
        <row r="777">
          <cell r="D777" t="str">
            <v>0801/1011/0015</v>
          </cell>
          <cell r="E777" t="str">
            <v>Skills Development Levy;Park</v>
          </cell>
          <cell r="F777">
            <v>7522.21</v>
          </cell>
          <cell r="G777">
            <v>0</v>
          </cell>
          <cell r="H777">
            <v>0</v>
          </cell>
          <cell r="I777">
            <v>0</v>
          </cell>
          <cell r="J777" t="str">
            <v>|</v>
          </cell>
          <cell r="K777">
            <v>0</v>
          </cell>
          <cell r="L777">
            <v>0</v>
          </cell>
          <cell r="M777">
            <v>0</v>
          </cell>
          <cell r="N777">
            <v>7522.21</v>
          </cell>
          <cell r="O777">
            <v>-7522.21</v>
          </cell>
          <cell r="P777">
            <v>0</v>
          </cell>
        </row>
        <row r="778">
          <cell r="D778" t="str">
            <v>0801/1011/0016</v>
          </cell>
          <cell r="E778" t="str">
            <v>Skills Development Levy;Spor</v>
          </cell>
          <cell r="F778">
            <v>3643.37</v>
          </cell>
          <cell r="G778">
            <v>0</v>
          </cell>
          <cell r="H778">
            <v>1416.05</v>
          </cell>
          <cell r="I778">
            <v>0</v>
          </cell>
          <cell r="J778" t="str">
            <v>|</v>
          </cell>
          <cell r="K778">
            <v>1416.05</v>
          </cell>
          <cell r="L778">
            <v>0</v>
          </cell>
          <cell r="M778">
            <v>1416.05</v>
          </cell>
          <cell r="N778">
            <v>2227.3199999999997</v>
          </cell>
          <cell r="O778">
            <v>-811.27</v>
          </cell>
          <cell r="P778">
            <v>2832.1</v>
          </cell>
        </row>
        <row r="779">
          <cell r="D779" t="str">
            <v>0801/1012/0015</v>
          </cell>
          <cell r="E779" t="str">
            <v>Compensation Commissioner;Pa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 t="str">
            <v>|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</row>
        <row r="780">
          <cell r="D780" t="str">
            <v>0801/1012/0016</v>
          </cell>
          <cell r="E780" t="str">
            <v>Compensation Commissioner;Sp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 t="str">
            <v>|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</row>
        <row r="781">
          <cell r="D781" t="str">
            <v>0801/1050/0015</v>
          </cell>
          <cell r="E781" t="str">
            <v>Medical Aid Fund;Parks</v>
          </cell>
          <cell r="F781">
            <v>37780.76</v>
          </cell>
          <cell r="G781">
            <v>0</v>
          </cell>
          <cell r="H781">
            <v>0</v>
          </cell>
          <cell r="I781">
            <v>0</v>
          </cell>
          <cell r="J781" t="str">
            <v>|</v>
          </cell>
          <cell r="K781">
            <v>0</v>
          </cell>
          <cell r="L781">
            <v>0</v>
          </cell>
          <cell r="M781">
            <v>0</v>
          </cell>
          <cell r="N781">
            <v>37780.76</v>
          </cell>
          <cell r="O781">
            <v>-37780.76</v>
          </cell>
          <cell r="P781">
            <v>0</v>
          </cell>
        </row>
        <row r="782">
          <cell r="D782" t="str">
            <v>0801/1050/0016</v>
          </cell>
          <cell r="E782" t="str">
            <v>Medical Aid Fund;Sport Groun</v>
          </cell>
          <cell r="F782">
            <v>8242.24</v>
          </cell>
          <cell r="G782">
            <v>0</v>
          </cell>
          <cell r="H782">
            <v>8208</v>
          </cell>
          <cell r="I782">
            <v>0</v>
          </cell>
          <cell r="J782" t="str">
            <v>|</v>
          </cell>
          <cell r="K782">
            <v>8208</v>
          </cell>
          <cell r="L782">
            <v>0</v>
          </cell>
          <cell r="M782">
            <v>8208</v>
          </cell>
          <cell r="N782">
            <v>34.239999999999782</v>
          </cell>
          <cell r="O782">
            <v>8173.76</v>
          </cell>
          <cell r="P782">
            <v>16416</v>
          </cell>
        </row>
        <row r="783">
          <cell r="D783" t="str">
            <v>0801/1051/0015</v>
          </cell>
          <cell r="E783" t="str">
            <v>Pension Fund ;Parks</v>
          </cell>
          <cell r="F783">
            <v>126059.98</v>
          </cell>
          <cell r="G783">
            <v>0</v>
          </cell>
          <cell r="H783">
            <v>0</v>
          </cell>
          <cell r="I783">
            <v>0</v>
          </cell>
          <cell r="J783" t="str">
            <v>|</v>
          </cell>
          <cell r="K783">
            <v>0</v>
          </cell>
          <cell r="L783">
            <v>0</v>
          </cell>
          <cell r="M783">
            <v>0</v>
          </cell>
          <cell r="N783">
            <v>126059.98</v>
          </cell>
          <cell r="O783">
            <v>-126059.98</v>
          </cell>
          <cell r="P783">
            <v>0</v>
          </cell>
        </row>
        <row r="784">
          <cell r="D784" t="str">
            <v>0801/1051/0016</v>
          </cell>
          <cell r="E784" t="str">
            <v>Pension Fund ;Sport Ground</v>
          </cell>
          <cell r="F784">
            <v>61282.07</v>
          </cell>
          <cell r="G784">
            <v>0</v>
          </cell>
          <cell r="H784">
            <v>23460.18</v>
          </cell>
          <cell r="I784">
            <v>0</v>
          </cell>
          <cell r="J784" t="str">
            <v>|</v>
          </cell>
          <cell r="K784">
            <v>23460.18</v>
          </cell>
          <cell r="L784">
            <v>0</v>
          </cell>
          <cell r="M784">
            <v>23460.18</v>
          </cell>
          <cell r="N784">
            <v>37821.89</v>
          </cell>
          <cell r="O784">
            <v>-14361.71</v>
          </cell>
          <cell r="P784">
            <v>46920.36</v>
          </cell>
        </row>
        <row r="785">
          <cell r="D785" t="str">
            <v>0801/1052/0015</v>
          </cell>
          <cell r="E785" t="str">
            <v>UIF;Parks</v>
          </cell>
          <cell r="F785">
            <v>7414.53</v>
          </cell>
          <cell r="G785">
            <v>0</v>
          </cell>
          <cell r="H785">
            <v>0</v>
          </cell>
          <cell r="I785">
            <v>0</v>
          </cell>
          <cell r="J785" t="str">
            <v>|</v>
          </cell>
          <cell r="K785">
            <v>0</v>
          </cell>
          <cell r="L785">
            <v>0</v>
          </cell>
          <cell r="M785">
            <v>0</v>
          </cell>
          <cell r="N785">
            <v>7414.53</v>
          </cell>
          <cell r="O785">
            <v>-7414.53</v>
          </cell>
          <cell r="P785">
            <v>0</v>
          </cell>
        </row>
        <row r="786">
          <cell r="D786" t="str">
            <v>0801/1052/0016</v>
          </cell>
          <cell r="E786" t="str">
            <v>UIF;Sport Ground</v>
          </cell>
          <cell r="F786">
            <v>3872.3</v>
          </cell>
          <cell r="G786">
            <v>0</v>
          </cell>
          <cell r="H786">
            <v>1375.21</v>
          </cell>
          <cell r="I786">
            <v>0</v>
          </cell>
          <cell r="J786" t="str">
            <v>|</v>
          </cell>
          <cell r="K786">
            <v>1375.21</v>
          </cell>
          <cell r="L786">
            <v>0</v>
          </cell>
          <cell r="M786">
            <v>1375.21</v>
          </cell>
          <cell r="N786">
            <v>2497.09</v>
          </cell>
          <cell r="O786">
            <v>-1121.8800000000001</v>
          </cell>
          <cell r="P786">
            <v>2750.42</v>
          </cell>
        </row>
        <row r="787">
          <cell r="D787" t="str">
            <v>0801/5051/0015</v>
          </cell>
          <cell r="E787" t="str">
            <v>Redemption - External Loans;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 t="str">
            <v>|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</row>
        <row r="788">
          <cell r="D788" t="str">
            <v>0801/6210/0016</v>
          </cell>
          <cell r="E788" t="str">
            <v>MIG Projects;Sport Ground</v>
          </cell>
          <cell r="F788">
            <v>3437756.8</v>
          </cell>
          <cell r="G788">
            <v>0</v>
          </cell>
          <cell r="H788">
            <v>2355894.63</v>
          </cell>
          <cell r="I788">
            <v>0</v>
          </cell>
          <cell r="J788" t="str">
            <v>|</v>
          </cell>
          <cell r="K788">
            <v>2355894.63</v>
          </cell>
          <cell r="L788">
            <v>0</v>
          </cell>
          <cell r="M788">
            <v>2355894.63</v>
          </cell>
          <cell r="N788">
            <v>1081862.17</v>
          </cell>
          <cell r="O788">
            <v>0</v>
          </cell>
          <cell r="P788">
            <v>3437756.8</v>
          </cell>
        </row>
        <row r="789">
          <cell r="D789" t="str">
            <v>0801/6511/0015</v>
          </cell>
          <cell r="E789" t="str">
            <v>Advertisements;Parks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 t="str">
            <v>|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</row>
        <row r="790">
          <cell r="D790" t="str">
            <v>0801/6514/0015</v>
          </cell>
          <cell r="E790" t="str">
            <v>Printing &amp; Stationary;Parks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 t="str">
            <v>|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</row>
        <row r="791">
          <cell r="D791" t="str">
            <v>0801/6523/0015</v>
          </cell>
          <cell r="E791" t="str">
            <v>Security Services;Parks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 t="str">
            <v>|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</row>
        <row r="792">
          <cell r="D792" t="str">
            <v>0801/6535/0015</v>
          </cell>
          <cell r="E792" t="str">
            <v>Inventory (tools,equip,etc.)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 t="str">
            <v>|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</row>
        <row r="793">
          <cell r="D793" t="str">
            <v>0801/6539/0015</v>
          </cell>
          <cell r="E793" t="str">
            <v>Training;Parks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 t="str">
            <v>|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</row>
        <row r="794">
          <cell r="D794" t="str">
            <v>0801/6541/0015</v>
          </cell>
          <cell r="E794" t="str">
            <v>Subsistence &amp; Traveling;Park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 t="str">
            <v>|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</row>
        <row r="795">
          <cell r="D795" t="str">
            <v>0801/6546/0015</v>
          </cell>
          <cell r="E795" t="str">
            <v>Uniforms &amp; Protective Clothi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 t="str">
            <v>|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</row>
        <row r="796">
          <cell r="D796" t="str">
            <v>0801/6549/0015</v>
          </cell>
          <cell r="E796" t="str">
            <v>Insurance - External;Parks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 t="str">
            <v>|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</row>
        <row r="797">
          <cell r="D797" t="str">
            <v>0801/6552/0015</v>
          </cell>
          <cell r="E797" t="str">
            <v>Fuel &amp; Oil - Vehicles;Parks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 t="str">
            <v>|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</row>
        <row r="798">
          <cell r="D798" t="str">
            <v>0801/6554/0015</v>
          </cell>
          <cell r="E798" t="str">
            <v>Consumables;Parks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 t="str">
            <v>|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</row>
        <row r="799">
          <cell r="D799" t="str">
            <v>0801/6558/0015</v>
          </cell>
          <cell r="E799" t="str">
            <v>Electricity Purchases;Parks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 t="str">
            <v>|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</row>
        <row r="800">
          <cell r="D800" t="str">
            <v>0801/6559/0015</v>
          </cell>
          <cell r="E800" t="str">
            <v>CCA - Infrastructure;Parks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 t="str">
            <v>|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</row>
        <row r="801">
          <cell r="D801" t="str">
            <v>0801/6559/0016</v>
          </cell>
          <cell r="E801" t="str">
            <v>CCA - Infrastructure;Sport G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 t="str">
            <v>|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</row>
        <row r="802">
          <cell r="D802" t="str">
            <v>0801/6561/0015</v>
          </cell>
          <cell r="E802" t="str">
            <v>CCA - Vehicles, Plant &amp; Equi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 t="str">
            <v>|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</row>
        <row r="803">
          <cell r="D803" t="str">
            <v>0801/6575/0016</v>
          </cell>
          <cell r="E803" t="str">
            <v>Sports;Sport Ground</v>
          </cell>
          <cell r="F803">
            <v>25000</v>
          </cell>
          <cell r="G803">
            <v>0</v>
          </cell>
          <cell r="H803">
            <v>17900</v>
          </cell>
          <cell r="I803">
            <v>0</v>
          </cell>
          <cell r="J803" t="str">
            <v>|</v>
          </cell>
          <cell r="K803">
            <v>17900</v>
          </cell>
          <cell r="L803">
            <v>0</v>
          </cell>
          <cell r="M803">
            <v>17900</v>
          </cell>
          <cell r="N803">
            <v>7100</v>
          </cell>
          <cell r="O803">
            <v>0</v>
          </cell>
          <cell r="P803">
            <v>25000</v>
          </cell>
        </row>
        <row r="804">
          <cell r="D804" t="str">
            <v>0801/6801/0015</v>
          </cell>
          <cell r="E804" t="str">
            <v>R/M - Buildings;Parks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 t="str">
            <v>|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</row>
        <row r="805">
          <cell r="D805" t="str">
            <v>0801/6801/0016</v>
          </cell>
          <cell r="E805" t="str">
            <v>R/M - Buildings;Sport Ground</v>
          </cell>
          <cell r="F805">
            <v>400000</v>
          </cell>
          <cell r="G805">
            <v>0</v>
          </cell>
          <cell r="H805">
            <v>9449.5300000000007</v>
          </cell>
          <cell r="I805">
            <v>0</v>
          </cell>
          <cell r="J805" t="str">
            <v>|</v>
          </cell>
          <cell r="K805">
            <v>9449.5300000000007</v>
          </cell>
          <cell r="L805">
            <v>0</v>
          </cell>
          <cell r="M805">
            <v>9449.5300000000007</v>
          </cell>
          <cell r="N805">
            <v>390550.47</v>
          </cell>
          <cell r="O805">
            <v>-100000</v>
          </cell>
          <cell r="P805">
            <v>300000</v>
          </cell>
        </row>
        <row r="806">
          <cell r="D806" t="str">
            <v>0801/6802/0015</v>
          </cell>
          <cell r="E806" t="str">
            <v>R/M - Tools &amp; Equipment;Park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 t="str">
            <v>|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</row>
        <row r="807">
          <cell r="D807" t="str">
            <v>0801/6802/0016</v>
          </cell>
          <cell r="E807" t="str">
            <v>R/M - Tools &amp; Equipment;Spor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 t="str">
            <v>|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</row>
        <row r="808">
          <cell r="D808" t="str">
            <v>0801/6804/0015</v>
          </cell>
          <cell r="E808" t="str">
            <v>R/M - Fencing;Parks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 t="str">
            <v>|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</row>
        <row r="809">
          <cell r="D809" t="str">
            <v>0801/6805/0016</v>
          </cell>
          <cell r="E809" t="str">
            <v>R/M - Sport Fields;Sport Gro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 t="str">
            <v>|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</row>
        <row r="810">
          <cell r="D810" t="str">
            <v>0801/6808/0015</v>
          </cell>
          <cell r="E810" t="str">
            <v>R/M - Vehicles &amp; Equipment;P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 t="str">
            <v>|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</row>
        <row r="811">
          <cell r="D811" t="str">
            <v>0801/6813/0015</v>
          </cell>
          <cell r="E811" t="str">
            <v>R/M - General ;Parks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 t="str">
            <v>|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</row>
        <row r="812">
          <cell r="D812" t="str">
            <v>0801/7501/0015</v>
          </cell>
          <cell r="E812" t="str">
            <v>Contr - Leave Reserve;Parks</v>
          </cell>
          <cell r="F812">
            <v>73080</v>
          </cell>
          <cell r="G812">
            <v>0</v>
          </cell>
          <cell r="H812">
            <v>0</v>
          </cell>
          <cell r="I812">
            <v>0</v>
          </cell>
          <cell r="J812" t="str">
            <v>|</v>
          </cell>
          <cell r="K812">
            <v>0</v>
          </cell>
          <cell r="L812">
            <v>0</v>
          </cell>
          <cell r="M812">
            <v>0</v>
          </cell>
          <cell r="N812">
            <v>73080</v>
          </cell>
          <cell r="O812">
            <v>0</v>
          </cell>
          <cell r="P812">
            <v>73080</v>
          </cell>
        </row>
        <row r="813">
          <cell r="D813" t="str">
            <v>0801/7501/0016</v>
          </cell>
          <cell r="E813" t="str">
            <v>Contr - Leave Reserve;Sport</v>
          </cell>
          <cell r="F813">
            <v>6963.18</v>
          </cell>
          <cell r="G813">
            <v>0</v>
          </cell>
          <cell r="H813">
            <v>0</v>
          </cell>
          <cell r="I813">
            <v>0</v>
          </cell>
          <cell r="J813" t="str">
            <v>|</v>
          </cell>
          <cell r="K813">
            <v>0</v>
          </cell>
          <cell r="L813">
            <v>0</v>
          </cell>
          <cell r="M813">
            <v>0</v>
          </cell>
          <cell r="N813">
            <v>6963.18</v>
          </cell>
          <cell r="O813">
            <v>0</v>
          </cell>
          <cell r="P813">
            <v>6963.18</v>
          </cell>
        </row>
        <row r="814">
          <cell r="D814" t="str">
            <v>0801/7502/0015</v>
          </cell>
          <cell r="E814" t="str">
            <v>Contr Fund - Pro-rata Bonus</v>
          </cell>
          <cell r="F814">
            <v>10400</v>
          </cell>
          <cell r="G814">
            <v>0</v>
          </cell>
          <cell r="H814">
            <v>0</v>
          </cell>
          <cell r="I814">
            <v>0</v>
          </cell>
          <cell r="J814" t="str">
            <v>|</v>
          </cell>
          <cell r="K814">
            <v>0</v>
          </cell>
          <cell r="L814">
            <v>0</v>
          </cell>
          <cell r="M814">
            <v>0</v>
          </cell>
          <cell r="N814">
            <v>10400</v>
          </cell>
          <cell r="O814">
            <v>0</v>
          </cell>
          <cell r="P814">
            <v>10400</v>
          </cell>
        </row>
        <row r="815">
          <cell r="D815" t="str">
            <v>0801/7502/0016</v>
          </cell>
          <cell r="E815" t="str">
            <v>Contr Fund - Pro-rata Bonus</v>
          </cell>
          <cell r="F815">
            <v>7280</v>
          </cell>
          <cell r="G815">
            <v>0</v>
          </cell>
          <cell r="H815">
            <v>0</v>
          </cell>
          <cell r="I815">
            <v>0</v>
          </cell>
          <cell r="J815" t="str">
            <v>|</v>
          </cell>
          <cell r="K815">
            <v>0</v>
          </cell>
          <cell r="L815">
            <v>0</v>
          </cell>
          <cell r="M815">
            <v>0</v>
          </cell>
          <cell r="N815">
            <v>7280</v>
          </cell>
          <cell r="O815">
            <v>0</v>
          </cell>
          <cell r="P815">
            <v>7280</v>
          </cell>
        </row>
        <row r="816">
          <cell r="D816" t="str">
            <v>0801/8102/0016</v>
          </cell>
          <cell r="E816" t="str">
            <v>Rent - Sport Fields;Sport Gr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 t="str">
            <v>|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</row>
        <row r="817">
          <cell r="D817" t="str">
            <v>0801/8103/0015</v>
          </cell>
          <cell r="E817" t="str">
            <v>Rent - Caravan Park;Parks</v>
          </cell>
          <cell r="F817">
            <v>0</v>
          </cell>
          <cell r="G817">
            <v>0</v>
          </cell>
          <cell r="H817">
            <v>37.950000000000003</v>
          </cell>
          <cell r="I817">
            <v>-309</v>
          </cell>
          <cell r="J817" t="str">
            <v>|</v>
          </cell>
          <cell r="K817">
            <v>0</v>
          </cell>
          <cell r="L817">
            <v>-271.05</v>
          </cell>
          <cell r="M817">
            <v>-271.05</v>
          </cell>
          <cell r="N817">
            <v>271.05</v>
          </cell>
          <cell r="O817">
            <v>0</v>
          </cell>
          <cell r="P817">
            <v>0</v>
          </cell>
        </row>
        <row r="818">
          <cell r="D818" t="str">
            <v>0801/8103/0016</v>
          </cell>
          <cell r="E818" t="str">
            <v>Rent - Caravan Park;Sport Gr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 t="str">
            <v>|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</row>
        <row r="819">
          <cell r="D819" t="str">
            <v>0801/8401/0015</v>
          </cell>
          <cell r="E819" t="str">
            <v>NT Grant - Equitable Share;P</v>
          </cell>
          <cell r="F819">
            <v>-1162637.1299999999</v>
          </cell>
          <cell r="G819">
            <v>0</v>
          </cell>
          <cell r="H819">
            <v>0</v>
          </cell>
          <cell r="I819">
            <v>-222120</v>
          </cell>
          <cell r="J819" t="str">
            <v>|</v>
          </cell>
          <cell r="K819">
            <v>0</v>
          </cell>
          <cell r="L819">
            <v>-222120</v>
          </cell>
          <cell r="M819">
            <v>-222120</v>
          </cell>
          <cell r="N819">
            <v>-940517.12999999989</v>
          </cell>
          <cell r="O819">
            <v>0</v>
          </cell>
          <cell r="P819">
            <v>-1162637.1299999999</v>
          </cell>
        </row>
        <row r="820">
          <cell r="D820" t="str">
            <v>0801/8401/0016</v>
          </cell>
          <cell r="E820" t="str">
            <v>NT Grant - Equitable Share;S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 t="str">
            <v>|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</row>
        <row r="821">
          <cell r="D821" t="str">
            <v>0801/8450/0016</v>
          </cell>
          <cell r="E821" t="str">
            <v>NT Grant - MIG;Sport Ground</v>
          </cell>
          <cell r="F821">
            <v>-3437756.8</v>
          </cell>
          <cell r="G821">
            <v>0</v>
          </cell>
          <cell r="H821">
            <v>0</v>
          </cell>
          <cell r="I821">
            <v>-1195828</v>
          </cell>
          <cell r="J821" t="str">
            <v>|</v>
          </cell>
          <cell r="K821">
            <v>0</v>
          </cell>
          <cell r="L821">
            <v>-1195828</v>
          </cell>
          <cell r="M821">
            <v>-1195828</v>
          </cell>
          <cell r="N821">
            <v>-2241928.7999999998</v>
          </cell>
          <cell r="O821">
            <v>0</v>
          </cell>
          <cell r="P821">
            <v>-3437756.8</v>
          </cell>
        </row>
        <row r="822">
          <cell r="D822" t="str">
            <v>0801/8508/0015</v>
          </cell>
          <cell r="E822" t="str">
            <v>Sundry Income;Parks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 t="str">
            <v>|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</row>
        <row r="823">
          <cell r="E823" t="str">
            <v>Main account subtotal</v>
          </cell>
          <cell r="F823"/>
          <cell r="G823"/>
          <cell r="H823"/>
          <cell r="I823"/>
          <cell r="J823" t="str">
            <v>|</v>
          </cell>
          <cell r="K823">
            <v>2562773.56</v>
          </cell>
          <cell r="L823">
            <v>-1418219.05</v>
          </cell>
          <cell r="M823">
            <v>0</v>
          </cell>
          <cell r="N823"/>
          <cell r="O823"/>
          <cell r="P823"/>
        </row>
        <row r="824">
          <cell r="D824">
            <v>801</v>
          </cell>
          <cell r="E824" t="str">
            <v>Main account total</v>
          </cell>
          <cell r="F824">
            <v>693018.91000000015</v>
          </cell>
          <cell r="G824"/>
          <cell r="H824"/>
          <cell r="I824"/>
          <cell r="J824" t="str">
            <v>|</v>
          </cell>
          <cell r="K824">
            <v>1144554.51</v>
          </cell>
          <cell r="L824">
            <v>0</v>
          </cell>
          <cell r="M824">
            <v>1144554.5099999998</v>
          </cell>
          <cell r="N824">
            <v>-451535.60000000009</v>
          </cell>
          <cell r="O824">
            <v>-1034007.8099999999</v>
          </cell>
          <cell r="P824">
            <v>-340988.90000000037</v>
          </cell>
        </row>
        <row r="825">
          <cell r="D825" t="str">
            <v>--------------</v>
          </cell>
          <cell r="E825" t="str">
            <v>--------------------------------</v>
          </cell>
          <cell r="F825" t="str">
            <v>------------</v>
          </cell>
          <cell r="G825" t="str">
            <v>------------</v>
          </cell>
          <cell r="H825" t="str">
            <v>------------</v>
          </cell>
          <cell r="I825" t="str">
            <v>------------</v>
          </cell>
          <cell r="J825" t="str">
            <v>--</v>
          </cell>
          <cell r="K825" t="str">
            <v>--------------</v>
          </cell>
          <cell r="L825" t="str">
            <v>--------------</v>
          </cell>
          <cell r="P825"/>
        </row>
        <row r="826">
          <cell r="D826">
            <v>903</v>
          </cell>
          <cell r="E826" t="str">
            <v>ENVIROMENTAL PROTECTION</v>
          </cell>
          <cell r="F826"/>
          <cell r="G826"/>
          <cell r="H826"/>
          <cell r="I826"/>
          <cell r="J826" t="str">
            <v>|</v>
          </cell>
          <cell r="K826"/>
          <cell r="L826"/>
          <cell r="M826">
            <v>0</v>
          </cell>
          <cell r="N826"/>
          <cell r="O826"/>
          <cell r="P826"/>
        </row>
        <row r="827">
          <cell r="D827" t="str">
            <v>0903/1000/0000</v>
          </cell>
          <cell r="E827" t="str">
            <v>Salaries;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 t="str">
            <v>|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</row>
        <row r="828">
          <cell r="D828" t="str">
            <v>0903/1002/0000</v>
          </cell>
          <cell r="E828" t="str">
            <v>Annual Bonus;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 t="str">
            <v>|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</row>
        <row r="829">
          <cell r="D829" t="str">
            <v>0903/1003/0000</v>
          </cell>
          <cell r="E829" t="str">
            <v>Allowance - Telephone;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 t="str">
            <v>|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</row>
        <row r="830">
          <cell r="D830" t="str">
            <v>0903/1010/0000</v>
          </cell>
          <cell r="E830" t="str">
            <v>Industrial Council Levy;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 t="str">
            <v>|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</row>
        <row r="831">
          <cell r="D831" t="str">
            <v>0903/1011/0000</v>
          </cell>
          <cell r="E831" t="str">
            <v>Skills Development Levy;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 t="str">
            <v>|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</row>
        <row r="832">
          <cell r="D832" t="str">
            <v>0903/1012/0000</v>
          </cell>
          <cell r="E832" t="str">
            <v>Compensation Commissioner;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 t="str">
            <v>|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</row>
        <row r="833">
          <cell r="D833" t="str">
            <v>0903/1050/0000</v>
          </cell>
          <cell r="E833" t="str">
            <v>Medical Aid Fund;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 t="str">
            <v>|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</row>
        <row r="834">
          <cell r="D834" t="str">
            <v>0903/1051/0000</v>
          </cell>
          <cell r="E834" t="str">
            <v>Pension Fund ;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 t="str">
            <v>|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</row>
        <row r="835">
          <cell r="D835" t="str">
            <v>0903/1052/0000</v>
          </cell>
          <cell r="E835" t="str">
            <v>UIF;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 t="str">
            <v>|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</row>
        <row r="836">
          <cell r="D836" t="str">
            <v>0903/6514/0000</v>
          </cell>
          <cell r="E836" t="str">
            <v>Printing &amp; Stationary;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 t="str">
            <v>|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</row>
        <row r="837">
          <cell r="D837" t="str">
            <v>0903/6536/0000</v>
          </cell>
          <cell r="E837" t="str">
            <v>Material &amp; Stores;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 t="str">
            <v>|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</row>
        <row r="838">
          <cell r="D838" t="str">
            <v>0903/6539/0000</v>
          </cell>
          <cell r="E838" t="str">
            <v>Training;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 t="str">
            <v>|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</row>
        <row r="839">
          <cell r="D839" t="str">
            <v>0903/6541/0000</v>
          </cell>
          <cell r="E839" t="str">
            <v>Subsistence &amp; Traveling;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 t="str">
            <v>|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</row>
        <row r="840">
          <cell r="D840" t="str">
            <v>0903/6543/0000</v>
          </cell>
          <cell r="E840" t="str">
            <v>Cleaning Materials;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 t="str">
            <v>|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</row>
        <row r="841">
          <cell r="D841" t="str">
            <v>0903/6546/0000</v>
          </cell>
          <cell r="E841" t="str">
            <v>Uniforms &amp; Protective Clothi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 t="str">
            <v>|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</row>
        <row r="842">
          <cell r="D842" t="str">
            <v>0903/6549/0000</v>
          </cell>
          <cell r="E842" t="str">
            <v>Insurance - External;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 t="str">
            <v>|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</row>
        <row r="843">
          <cell r="D843" t="str">
            <v>0903/6802/0000</v>
          </cell>
          <cell r="E843" t="str">
            <v>R/M - Tools &amp; Equipment;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 t="str">
            <v>|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</row>
        <row r="844">
          <cell r="D844" t="str">
            <v>0903/8400/0000</v>
          </cell>
          <cell r="E844" t="str">
            <v>Subsidy - Dept of Health;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 t="str">
            <v>|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</row>
        <row r="845">
          <cell r="E845" t="str">
            <v>Main account subtotal</v>
          </cell>
          <cell r="F845"/>
          <cell r="G845"/>
          <cell r="H845"/>
          <cell r="I845"/>
          <cell r="J845" t="str">
            <v>|</v>
          </cell>
          <cell r="K845">
            <v>0</v>
          </cell>
          <cell r="L845">
            <v>0</v>
          </cell>
          <cell r="M845">
            <v>0</v>
          </cell>
          <cell r="N845"/>
          <cell r="O845"/>
          <cell r="P845"/>
        </row>
        <row r="846">
          <cell r="D846">
            <v>903</v>
          </cell>
          <cell r="E846" t="str">
            <v>Main account total</v>
          </cell>
          <cell r="F846">
            <v>0</v>
          </cell>
          <cell r="G846"/>
          <cell r="H846"/>
          <cell r="I846"/>
          <cell r="J846" t="str">
            <v>|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</row>
        <row r="847">
          <cell r="D847" t="str">
            <v>--------------</v>
          </cell>
          <cell r="E847" t="str">
            <v>--------------------------------</v>
          </cell>
          <cell r="F847" t="str">
            <v>------------</v>
          </cell>
          <cell r="G847" t="str">
            <v>------------</v>
          </cell>
          <cell r="H847" t="str">
            <v>------------</v>
          </cell>
          <cell r="I847" t="str">
            <v>------------</v>
          </cell>
          <cell r="J847" t="str">
            <v>--</v>
          </cell>
          <cell r="K847" t="str">
            <v>--------------</v>
          </cell>
          <cell r="L847" t="str">
            <v>--------------</v>
          </cell>
          <cell r="P847"/>
        </row>
        <row r="848">
          <cell r="D848">
            <v>1001</v>
          </cell>
          <cell r="E848" t="str">
            <v>WASTE WATER MANAGEMENT</v>
          </cell>
          <cell r="F848"/>
          <cell r="G848"/>
          <cell r="H848"/>
          <cell r="I848"/>
          <cell r="J848" t="str">
            <v>|</v>
          </cell>
          <cell r="K848"/>
          <cell r="L848"/>
          <cell r="M848">
            <v>0</v>
          </cell>
          <cell r="N848"/>
          <cell r="O848"/>
          <cell r="P848"/>
        </row>
        <row r="849">
          <cell r="D849" t="str">
            <v>1001/1000/0000</v>
          </cell>
          <cell r="E849" t="str">
            <v>Salaries;</v>
          </cell>
          <cell r="F849">
            <v>5565360.2000000002</v>
          </cell>
          <cell r="G849">
            <v>0</v>
          </cell>
          <cell r="H849">
            <v>1875351.4</v>
          </cell>
          <cell r="I849">
            <v>-6444.72</v>
          </cell>
          <cell r="J849" t="str">
            <v>|</v>
          </cell>
          <cell r="K849">
            <v>1868906.68</v>
          </cell>
          <cell r="L849">
            <v>0</v>
          </cell>
          <cell r="M849">
            <v>1868906.68</v>
          </cell>
          <cell r="N849">
            <v>3696453.5200000005</v>
          </cell>
          <cell r="O849">
            <v>-1827546.8400000003</v>
          </cell>
          <cell r="P849">
            <v>3737813.36</v>
          </cell>
        </row>
        <row r="850">
          <cell r="D850" t="str">
            <v>1001/1002/0000</v>
          </cell>
          <cell r="E850" t="str">
            <v>Annual Bonus;</v>
          </cell>
          <cell r="F850">
            <v>309259.67</v>
          </cell>
          <cell r="G850">
            <v>0</v>
          </cell>
          <cell r="H850">
            <v>162893.17000000001</v>
          </cell>
          <cell r="I850">
            <v>0</v>
          </cell>
          <cell r="J850" t="str">
            <v>|</v>
          </cell>
          <cell r="K850">
            <v>162893.17000000001</v>
          </cell>
          <cell r="L850">
            <v>0</v>
          </cell>
          <cell r="M850">
            <v>162893.17000000001</v>
          </cell>
          <cell r="N850">
            <v>146366.49999999997</v>
          </cell>
          <cell r="O850">
            <v>16526.670000000042</v>
          </cell>
          <cell r="P850">
            <v>325786.34000000003</v>
          </cell>
        </row>
        <row r="851">
          <cell r="D851" t="str">
            <v>1001/1003/0000</v>
          </cell>
          <cell r="E851" t="str">
            <v>Allowance - Telephone;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 t="str">
            <v>|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</row>
        <row r="852">
          <cell r="D852" t="str">
            <v>1001/1004/0000</v>
          </cell>
          <cell r="E852" t="str">
            <v>Allowance Standby;</v>
          </cell>
          <cell r="F852">
            <v>133789.35</v>
          </cell>
          <cell r="G852">
            <v>0</v>
          </cell>
          <cell r="H852">
            <v>101111.76</v>
          </cell>
          <cell r="I852">
            <v>0</v>
          </cell>
          <cell r="J852" t="str">
            <v>|</v>
          </cell>
          <cell r="K852">
            <v>101111.76</v>
          </cell>
          <cell r="L852">
            <v>0</v>
          </cell>
          <cell r="M852">
            <v>101111.76</v>
          </cell>
          <cell r="N852">
            <v>32677.590000000011</v>
          </cell>
          <cell r="O852">
            <v>68434.169999999984</v>
          </cell>
          <cell r="P852">
            <v>202223.52</v>
          </cell>
        </row>
        <row r="853">
          <cell r="D853" t="str">
            <v>1001/1005/0000</v>
          </cell>
          <cell r="E853" t="str">
            <v>Housing Subsidy ;</v>
          </cell>
          <cell r="F853">
            <v>0</v>
          </cell>
          <cell r="G853">
            <v>0</v>
          </cell>
          <cell r="H853">
            <v>75600</v>
          </cell>
          <cell r="I853">
            <v>0</v>
          </cell>
          <cell r="J853" t="str">
            <v>|</v>
          </cell>
          <cell r="K853">
            <v>75600</v>
          </cell>
          <cell r="L853">
            <v>0</v>
          </cell>
          <cell r="M853">
            <v>75600</v>
          </cell>
          <cell r="N853">
            <v>-75600</v>
          </cell>
          <cell r="O853">
            <v>151200</v>
          </cell>
          <cell r="P853">
            <v>151200</v>
          </cell>
        </row>
        <row r="854">
          <cell r="D854" t="str">
            <v>1001/1006/0000</v>
          </cell>
          <cell r="E854" t="str">
            <v>Overtime;</v>
          </cell>
          <cell r="F854">
            <v>686504</v>
          </cell>
          <cell r="G854">
            <v>0</v>
          </cell>
          <cell r="H854">
            <v>323059.26</v>
          </cell>
          <cell r="I854">
            <v>0</v>
          </cell>
          <cell r="J854" t="str">
            <v>|</v>
          </cell>
          <cell r="K854">
            <v>323059.26</v>
          </cell>
          <cell r="L854">
            <v>0</v>
          </cell>
          <cell r="M854">
            <v>323059.26</v>
          </cell>
          <cell r="N854">
            <v>363444.74</v>
          </cell>
          <cell r="O854">
            <v>-40385.479999999981</v>
          </cell>
          <cell r="P854">
            <v>646118.52</v>
          </cell>
        </row>
        <row r="855">
          <cell r="D855" t="str">
            <v>1001/1007/0000</v>
          </cell>
          <cell r="E855" t="str">
            <v>Allowance - Other;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 t="str">
            <v>|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</row>
        <row r="856">
          <cell r="D856" t="str">
            <v>1001/1008/0000</v>
          </cell>
          <cell r="E856" t="str">
            <v>Temporary Workers;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 t="str">
            <v>|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</row>
        <row r="857">
          <cell r="D857" t="str">
            <v>1001/1009/0000</v>
          </cell>
          <cell r="E857" t="str">
            <v>Allowance - Vehicle;</v>
          </cell>
          <cell r="F857">
            <v>76000</v>
          </cell>
          <cell r="G857">
            <v>0</v>
          </cell>
          <cell r="H857">
            <v>0</v>
          </cell>
          <cell r="I857">
            <v>0</v>
          </cell>
          <cell r="J857" t="str">
            <v>|</v>
          </cell>
          <cell r="K857">
            <v>0</v>
          </cell>
          <cell r="L857">
            <v>0</v>
          </cell>
          <cell r="M857">
            <v>0</v>
          </cell>
          <cell r="N857">
            <v>76000</v>
          </cell>
          <cell r="O857">
            <v>0</v>
          </cell>
          <cell r="P857">
            <v>76000</v>
          </cell>
        </row>
        <row r="858">
          <cell r="D858" t="str">
            <v>1001/1010/0000</v>
          </cell>
          <cell r="E858" t="str">
            <v>Industrial Council Levy;</v>
          </cell>
          <cell r="F858">
            <v>4420.5600000000004</v>
          </cell>
          <cell r="G858">
            <v>0</v>
          </cell>
          <cell r="H858">
            <v>1841.5</v>
          </cell>
          <cell r="I858">
            <v>0</v>
          </cell>
          <cell r="J858" t="str">
            <v>|</v>
          </cell>
          <cell r="K858">
            <v>1841.5</v>
          </cell>
          <cell r="L858">
            <v>0</v>
          </cell>
          <cell r="M858">
            <v>1841.5</v>
          </cell>
          <cell r="N858">
            <v>2579.0600000000004</v>
          </cell>
          <cell r="O858">
            <v>-737.5600000000004</v>
          </cell>
          <cell r="P858">
            <v>3683</v>
          </cell>
        </row>
        <row r="859">
          <cell r="D859" t="str">
            <v>1001/1011/0000</v>
          </cell>
          <cell r="E859" t="str">
            <v>Skills Development Levy;</v>
          </cell>
          <cell r="F859">
            <v>76326</v>
          </cell>
          <cell r="G859">
            <v>0</v>
          </cell>
          <cell r="H859">
            <v>26706.87</v>
          </cell>
          <cell r="I859">
            <v>0</v>
          </cell>
          <cell r="J859" t="str">
            <v>|</v>
          </cell>
          <cell r="K859">
            <v>26706.87</v>
          </cell>
          <cell r="L859">
            <v>0</v>
          </cell>
          <cell r="M859">
            <v>26706.87</v>
          </cell>
          <cell r="N859">
            <v>49619.130000000005</v>
          </cell>
          <cell r="O859">
            <v>-22912.260000000002</v>
          </cell>
          <cell r="P859">
            <v>53413.74</v>
          </cell>
        </row>
        <row r="860">
          <cell r="D860" t="str">
            <v>1001/1012/0000</v>
          </cell>
          <cell r="E860" t="str">
            <v>Compensation Commissioner;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 t="str">
            <v>|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</row>
        <row r="861">
          <cell r="D861" t="str">
            <v>1001/1050/0000</v>
          </cell>
          <cell r="E861" t="str">
            <v>Medical Aid Fund;</v>
          </cell>
          <cell r="F861">
            <v>480311.62</v>
          </cell>
          <cell r="G861">
            <v>0</v>
          </cell>
          <cell r="H861">
            <v>208332.43</v>
          </cell>
          <cell r="I861">
            <v>0</v>
          </cell>
          <cell r="J861" t="str">
            <v>|</v>
          </cell>
          <cell r="K861">
            <v>208332.43</v>
          </cell>
          <cell r="L861">
            <v>0</v>
          </cell>
          <cell r="M861">
            <v>208332.43</v>
          </cell>
          <cell r="N861">
            <v>271979.19</v>
          </cell>
          <cell r="O861">
            <v>-63646.760000000009</v>
          </cell>
          <cell r="P861">
            <v>416664.86</v>
          </cell>
        </row>
        <row r="862">
          <cell r="D862" t="str">
            <v>1001/1051/0000</v>
          </cell>
          <cell r="E862" t="str">
            <v>Pension Fund ;</v>
          </cell>
          <cell r="F862">
            <v>1096796.82</v>
          </cell>
          <cell r="G862">
            <v>0</v>
          </cell>
          <cell r="H862">
            <v>343416.82</v>
          </cell>
          <cell r="I862">
            <v>0</v>
          </cell>
          <cell r="J862" t="str">
            <v>|</v>
          </cell>
          <cell r="K862">
            <v>343416.82</v>
          </cell>
          <cell r="L862">
            <v>0</v>
          </cell>
          <cell r="M862">
            <v>343416.82</v>
          </cell>
          <cell r="N862">
            <v>753380</v>
          </cell>
          <cell r="O862">
            <v>-409963.18000000005</v>
          </cell>
          <cell r="P862">
            <v>686833.64</v>
          </cell>
        </row>
        <row r="863">
          <cell r="D863" t="str">
            <v>1001/1052/0000</v>
          </cell>
          <cell r="E863" t="str">
            <v>UIF;</v>
          </cell>
          <cell r="F863">
            <v>69401.119999999995</v>
          </cell>
          <cell r="G863">
            <v>0</v>
          </cell>
          <cell r="H863">
            <v>25814.91</v>
          </cell>
          <cell r="I863">
            <v>0</v>
          </cell>
          <cell r="J863" t="str">
            <v>|</v>
          </cell>
          <cell r="K863">
            <v>25814.91</v>
          </cell>
          <cell r="L863">
            <v>0</v>
          </cell>
          <cell r="M863">
            <v>25814.91</v>
          </cell>
          <cell r="N863">
            <v>43586.209999999992</v>
          </cell>
          <cell r="O863">
            <v>-17771.299999999996</v>
          </cell>
          <cell r="P863">
            <v>51629.82</v>
          </cell>
        </row>
        <row r="864">
          <cell r="D864" t="str">
            <v>1001/2000/0000</v>
          </cell>
          <cell r="E864" t="str">
            <v>Bad Debts;</v>
          </cell>
          <cell r="F864">
            <v>4193506.1</v>
          </cell>
          <cell r="G864">
            <v>0</v>
          </cell>
          <cell r="H864">
            <v>0</v>
          </cell>
          <cell r="I864">
            <v>0</v>
          </cell>
          <cell r="J864" t="str">
            <v>|</v>
          </cell>
          <cell r="K864">
            <v>0</v>
          </cell>
          <cell r="L864">
            <v>0</v>
          </cell>
          <cell r="M864">
            <v>0</v>
          </cell>
          <cell r="N864">
            <v>4193506.1</v>
          </cell>
          <cell r="O864">
            <v>0</v>
          </cell>
          <cell r="P864">
            <v>4193506.1</v>
          </cell>
        </row>
        <row r="865">
          <cell r="D865" t="str">
            <v>1001/4000/0000</v>
          </cell>
          <cell r="E865" t="str">
            <v>Depreciation;</v>
          </cell>
          <cell r="F865">
            <v>7460712</v>
          </cell>
          <cell r="G865">
            <v>0</v>
          </cell>
          <cell r="H865">
            <v>0</v>
          </cell>
          <cell r="I865">
            <v>0</v>
          </cell>
          <cell r="J865" t="str">
            <v>|</v>
          </cell>
          <cell r="K865">
            <v>0</v>
          </cell>
          <cell r="L865">
            <v>0</v>
          </cell>
          <cell r="M865">
            <v>0</v>
          </cell>
          <cell r="N865">
            <v>7460712</v>
          </cell>
          <cell r="O865">
            <v>0</v>
          </cell>
          <cell r="P865">
            <v>7460712</v>
          </cell>
        </row>
        <row r="866">
          <cell r="D866" t="str">
            <v>1001/5002/0000</v>
          </cell>
          <cell r="E866" t="str">
            <v>Interest - DBSA;</v>
          </cell>
          <cell r="F866">
            <v>144000</v>
          </cell>
          <cell r="G866">
            <v>0</v>
          </cell>
          <cell r="H866">
            <v>97864.88</v>
          </cell>
          <cell r="I866">
            <v>0</v>
          </cell>
          <cell r="J866" t="str">
            <v>|</v>
          </cell>
          <cell r="K866">
            <v>97864.88</v>
          </cell>
          <cell r="L866">
            <v>0</v>
          </cell>
          <cell r="M866">
            <v>97864.88</v>
          </cell>
          <cell r="N866">
            <v>46135.119999999995</v>
          </cell>
          <cell r="O866">
            <v>0</v>
          </cell>
          <cell r="P866">
            <v>144000</v>
          </cell>
        </row>
        <row r="867">
          <cell r="D867" t="str">
            <v>1001/5052/0000</v>
          </cell>
          <cell r="E867" t="str">
            <v>Redemption - DBSA;</v>
          </cell>
          <cell r="F867">
            <v>228888</v>
          </cell>
          <cell r="G867">
            <v>0</v>
          </cell>
          <cell r="H867">
            <v>0</v>
          </cell>
          <cell r="I867">
            <v>0</v>
          </cell>
          <cell r="J867" t="str">
            <v>|</v>
          </cell>
          <cell r="K867">
            <v>0</v>
          </cell>
          <cell r="L867">
            <v>0</v>
          </cell>
          <cell r="M867">
            <v>0</v>
          </cell>
          <cell r="N867">
            <v>228888</v>
          </cell>
          <cell r="O867">
            <v>0</v>
          </cell>
          <cell r="P867">
            <v>228888</v>
          </cell>
        </row>
        <row r="868">
          <cell r="D868" t="str">
            <v>1001/6202/0000</v>
          </cell>
          <cell r="E868" t="str">
            <v>Equitable Share-Indigent Sha</v>
          </cell>
          <cell r="F868">
            <v>2357547.67</v>
          </cell>
          <cell r="G868">
            <v>0</v>
          </cell>
          <cell r="H868">
            <v>0</v>
          </cell>
          <cell r="I868">
            <v>0</v>
          </cell>
          <cell r="J868" t="str">
            <v>|</v>
          </cell>
          <cell r="K868">
            <v>0</v>
          </cell>
          <cell r="L868">
            <v>0</v>
          </cell>
          <cell r="M868">
            <v>0</v>
          </cell>
          <cell r="N868">
            <v>2357547.67</v>
          </cell>
          <cell r="O868">
            <v>0</v>
          </cell>
          <cell r="P868">
            <v>2357547.67</v>
          </cell>
        </row>
        <row r="869">
          <cell r="D869" t="str">
            <v>1001/6210/0000</v>
          </cell>
          <cell r="E869" t="str">
            <v>MIG Projects;</v>
          </cell>
          <cell r="F869">
            <v>0</v>
          </cell>
          <cell r="G869">
            <v>0</v>
          </cell>
          <cell r="H869">
            <v>1423684.21</v>
          </cell>
          <cell r="I869">
            <v>0</v>
          </cell>
          <cell r="J869" t="str">
            <v>|</v>
          </cell>
          <cell r="K869">
            <v>1423684.21</v>
          </cell>
          <cell r="L869">
            <v>0</v>
          </cell>
          <cell r="M869">
            <v>1423684.21</v>
          </cell>
          <cell r="N869">
            <v>-1423684.21</v>
          </cell>
          <cell r="O869">
            <v>0</v>
          </cell>
          <cell r="P869">
            <v>0</v>
          </cell>
        </row>
        <row r="870">
          <cell r="D870" t="str">
            <v>1001/6215/0000</v>
          </cell>
          <cell r="E870" t="str">
            <v>Regional Bulk Infra Projects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 t="str">
            <v>|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</row>
        <row r="871">
          <cell r="D871" t="str">
            <v>1001/6514/0000</v>
          </cell>
          <cell r="E871" t="str">
            <v>Printing &amp; Stationary;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 t="str">
            <v>|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</row>
        <row r="872">
          <cell r="D872" t="str">
            <v>1001/6525/0000</v>
          </cell>
          <cell r="E872" t="str">
            <v>Postage;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 t="str">
            <v>|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</row>
        <row r="873">
          <cell r="D873" t="str">
            <v>1001/6527/0000</v>
          </cell>
          <cell r="E873" t="str">
            <v>Health Services;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 t="str">
            <v>|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</row>
        <row r="874">
          <cell r="D874" t="str">
            <v>1001/6531/0000</v>
          </cell>
          <cell r="E874" t="str">
            <v>Operating License;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 t="str">
            <v>|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</row>
        <row r="875">
          <cell r="D875" t="str">
            <v>1001/6532/0000</v>
          </cell>
          <cell r="E875" t="str">
            <v>Vehicle License;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 t="str">
            <v>|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</row>
        <row r="876">
          <cell r="D876" t="str">
            <v>1001/6533/0000</v>
          </cell>
          <cell r="E876" t="str">
            <v>License &amp; Internet Fees;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 t="str">
            <v>|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</row>
        <row r="877">
          <cell r="D877" t="str">
            <v>1001/6535/0000</v>
          </cell>
          <cell r="E877" t="str">
            <v>Inventory (tools,equip,etc.)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 t="str">
            <v>|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</row>
        <row r="878">
          <cell r="D878" t="str">
            <v>1001/6535/0017</v>
          </cell>
          <cell r="E878" t="str">
            <v>Inventory (tools,equip,etc.)</v>
          </cell>
          <cell r="F878">
            <v>0</v>
          </cell>
          <cell r="G878">
            <v>0</v>
          </cell>
          <cell r="H878">
            <v>732.9</v>
          </cell>
          <cell r="I878">
            <v>0</v>
          </cell>
          <cell r="J878" t="str">
            <v>|</v>
          </cell>
          <cell r="K878">
            <v>732.9</v>
          </cell>
          <cell r="L878">
            <v>0</v>
          </cell>
          <cell r="M878">
            <v>732.9</v>
          </cell>
          <cell r="N878">
            <v>-732.9</v>
          </cell>
          <cell r="O878">
            <v>0</v>
          </cell>
          <cell r="P878">
            <v>0</v>
          </cell>
        </row>
        <row r="879">
          <cell r="D879" t="str">
            <v>1001/6535/0018</v>
          </cell>
          <cell r="E879" t="str">
            <v>Inventory (tools,equip,etc.)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 t="str">
            <v>|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</row>
        <row r="880">
          <cell r="D880" t="str">
            <v>1001/6535/0019</v>
          </cell>
          <cell r="E880" t="str">
            <v>Inventory (tools,equip,etc.)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 t="str">
            <v>|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</row>
        <row r="881">
          <cell r="D881" t="str">
            <v>1001/6539/0000</v>
          </cell>
          <cell r="E881" t="str">
            <v>Training;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 t="str">
            <v>|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</row>
        <row r="882">
          <cell r="D882" t="str">
            <v>1001/6541/0000</v>
          </cell>
          <cell r="E882" t="str">
            <v>Subsistence &amp; Traveling;</v>
          </cell>
          <cell r="F882">
            <v>40487.040000000001</v>
          </cell>
          <cell r="G882">
            <v>0</v>
          </cell>
          <cell r="H882">
            <v>0</v>
          </cell>
          <cell r="I882">
            <v>0</v>
          </cell>
          <cell r="J882" t="str">
            <v>|</v>
          </cell>
          <cell r="K882">
            <v>0</v>
          </cell>
          <cell r="L882">
            <v>0</v>
          </cell>
          <cell r="M882">
            <v>0</v>
          </cell>
          <cell r="N882">
            <v>40487.040000000001</v>
          </cell>
          <cell r="O882">
            <v>0</v>
          </cell>
          <cell r="P882">
            <v>40487.040000000001</v>
          </cell>
        </row>
        <row r="883">
          <cell r="D883" t="str">
            <v>1001/6543/0000</v>
          </cell>
          <cell r="E883" t="str">
            <v>Cleaning Materials;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 t="str">
            <v>|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</row>
        <row r="884">
          <cell r="D884" t="str">
            <v>1001/6544/0000</v>
          </cell>
          <cell r="E884" t="str">
            <v>Telephone Charges;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 t="str">
            <v>|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</row>
        <row r="885">
          <cell r="D885" t="str">
            <v>1001/6546/0000</v>
          </cell>
          <cell r="E885" t="str">
            <v>Uniforms &amp; Protective Clothi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 t="str">
            <v>|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</row>
        <row r="886">
          <cell r="D886" t="str">
            <v>1001/6546/0017</v>
          </cell>
          <cell r="E886" t="str">
            <v>Uniforms &amp; Protective Clothi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 t="str">
            <v>|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</row>
        <row r="887">
          <cell r="D887" t="str">
            <v>1001/6546/0018</v>
          </cell>
          <cell r="E887" t="str">
            <v>Uniforms &amp; Protective Clothi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 t="str">
            <v>|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</row>
        <row r="888">
          <cell r="D888" t="str">
            <v>1001/6546/0019</v>
          </cell>
          <cell r="E888" t="str">
            <v>Uniforms &amp; Protective Clothi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 t="str">
            <v>|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</row>
        <row r="889">
          <cell r="D889" t="str">
            <v>1001/6549/0000</v>
          </cell>
          <cell r="E889" t="str">
            <v>Insurance - External;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 t="str">
            <v>|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</row>
        <row r="890">
          <cell r="D890" t="str">
            <v>1001/6552/0000</v>
          </cell>
          <cell r="E890" t="str">
            <v>Fuel &amp; Oil - Vehicles;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 t="str">
            <v>|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</row>
        <row r="891">
          <cell r="D891" t="str">
            <v>1001/6552/0017</v>
          </cell>
          <cell r="E891" t="str">
            <v>Fuel &amp; Oil - Vehicles;Zastro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 t="str">
            <v>|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</row>
        <row r="892">
          <cell r="D892" t="str">
            <v>1001/6552/0018</v>
          </cell>
          <cell r="E892" t="str">
            <v>Fuel &amp; Oil - Vehicles;Smithf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 t="str">
            <v>|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</row>
        <row r="893">
          <cell r="D893" t="str">
            <v>1001/6552/0019</v>
          </cell>
          <cell r="E893" t="str">
            <v>Fuel &amp; Oil - Vehicles;Rouxvi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 t="str">
            <v>|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</row>
        <row r="894">
          <cell r="D894" t="str">
            <v>1001/6554/0000</v>
          </cell>
          <cell r="E894" t="str">
            <v>Consumables;</v>
          </cell>
          <cell r="F894">
            <v>474220</v>
          </cell>
          <cell r="G894">
            <v>0</v>
          </cell>
          <cell r="H894">
            <v>5540.32</v>
          </cell>
          <cell r="I894">
            <v>0</v>
          </cell>
          <cell r="J894" t="str">
            <v>|</v>
          </cell>
          <cell r="K894">
            <v>5540.32</v>
          </cell>
          <cell r="L894">
            <v>0</v>
          </cell>
          <cell r="M894">
            <v>5540.32</v>
          </cell>
          <cell r="N894">
            <v>468679.67999999999</v>
          </cell>
          <cell r="O894">
            <v>0</v>
          </cell>
          <cell r="P894">
            <v>474220</v>
          </cell>
        </row>
        <row r="895">
          <cell r="D895" t="str">
            <v>1001/6558/0000</v>
          </cell>
          <cell r="E895" t="str">
            <v>Electricity Purchases;</v>
          </cell>
          <cell r="F895">
            <v>598933.80000000005</v>
          </cell>
          <cell r="G895">
            <v>0</v>
          </cell>
          <cell r="H895">
            <v>0</v>
          </cell>
          <cell r="I895">
            <v>0</v>
          </cell>
          <cell r="J895" t="str">
            <v>|</v>
          </cell>
          <cell r="K895">
            <v>0</v>
          </cell>
          <cell r="L895">
            <v>0</v>
          </cell>
          <cell r="M895">
            <v>0</v>
          </cell>
          <cell r="N895">
            <v>598933.80000000005</v>
          </cell>
          <cell r="O895">
            <v>0</v>
          </cell>
          <cell r="P895">
            <v>598933.80000000005</v>
          </cell>
        </row>
        <row r="896">
          <cell r="D896" t="str">
            <v>1001/6559/0000</v>
          </cell>
          <cell r="E896" t="str">
            <v>CCA - Infrastructure;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 t="str">
            <v>|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</row>
        <row r="897">
          <cell r="D897" t="str">
            <v>1001/6560/0000</v>
          </cell>
          <cell r="E897" t="str">
            <v>CCA - Tools &amp; Equipment;</v>
          </cell>
          <cell r="F897">
            <v>279300</v>
          </cell>
          <cell r="G897">
            <v>0</v>
          </cell>
          <cell r="H897">
            <v>319</v>
          </cell>
          <cell r="I897">
            <v>0</v>
          </cell>
          <cell r="J897" t="str">
            <v>|</v>
          </cell>
          <cell r="K897">
            <v>319</v>
          </cell>
          <cell r="L897">
            <v>0</v>
          </cell>
          <cell r="M897">
            <v>319</v>
          </cell>
          <cell r="N897">
            <v>278981</v>
          </cell>
          <cell r="O897">
            <v>-79300</v>
          </cell>
          <cell r="P897">
            <v>200000</v>
          </cell>
        </row>
        <row r="898">
          <cell r="D898" t="str">
            <v>1001/6561/0000</v>
          </cell>
          <cell r="E898" t="str">
            <v>CCA - Vehicles, Plant &amp; Equi</v>
          </cell>
          <cell r="F898">
            <v>537300</v>
          </cell>
          <cell r="G898">
            <v>0</v>
          </cell>
          <cell r="H898">
            <v>0</v>
          </cell>
          <cell r="I898">
            <v>0</v>
          </cell>
          <cell r="J898" t="str">
            <v>|</v>
          </cell>
          <cell r="K898">
            <v>0</v>
          </cell>
          <cell r="L898">
            <v>0</v>
          </cell>
          <cell r="M898">
            <v>0</v>
          </cell>
          <cell r="N898">
            <v>537300</v>
          </cell>
          <cell r="O898">
            <v>-137300</v>
          </cell>
          <cell r="P898">
            <v>400000</v>
          </cell>
        </row>
        <row r="899">
          <cell r="D899" t="str">
            <v>1001/6566/0000</v>
          </cell>
          <cell r="E899" t="str">
            <v>MIG - Expenses;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 t="str">
            <v>|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</row>
        <row r="900">
          <cell r="D900" t="str">
            <v>1001/6801/0000</v>
          </cell>
          <cell r="E900" t="str">
            <v>R/M - Buildings;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 t="str">
            <v>|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</row>
        <row r="901">
          <cell r="D901" t="str">
            <v>1001/6802/0000</v>
          </cell>
          <cell r="E901" t="str">
            <v>R/M - Tools &amp; Equipment;</v>
          </cell>
          <cell r="F901">
            <v>2691000</v>
          </cell>
          <cell r="G901">
            <v>0</v>
          </cell>
          <cell r="H901">
            <v>100420.44</v>
          </cell>
          <cell r="I901">
            <v>-52946.96</v>
          </cell>
          <cell r="J901" t="str">
            <v>|</v>
          </cell>
          <cell r="K901">
            <v>47473.48</v>
          </cell>
          <cell r="L901">
            <v>0</v>
          </cell>
          <cell r="M901">
            <v>47473.48</v>
          </cell>
          <cell r="N901">
            <v>2643526.52</v>
          </cell>
          <cell r="O901">
            <v>0</v>
          </cell>
          <cell r="P901">
            <v>2691000</v>
          </cell>
        </row>
        <row r="902">
          <cell r="D902" t="str">
            <v>1001/6802/0017</v>
          </cell>
          <cell r="E902" t="str">
            <v>R/M - Tools &amp; Equipment;Zast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 t="str">
            <v>|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</row>
        <row r="903">
          <cell r="D903" t="str">
            <v>1001/6802/0018</v>
          </cell>
          <cell r="E903" t="str">
            <v>R/M - Tools &amp; Equipment;Smit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 t="str">
            <v>|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</row>
        <row r="904">
          <cell r="D904" t="str">
            <v>1001/6802/0019</v>
          </cell>
          <cell r="E904" t="str">
            <v>R/M - Tools &amp; Equipment;Roux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 t="str">
            <v>|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</row>
        <row r="905">
          <cell r="D905" t="str">
            <v>1001/6808/0000</v>
          </cell>
          <cell r="E905" t="str">
            <v>R/M - Vehicles &amp; Equipment;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 t="str">
            <v>|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</row>
        <row r="906">
          <cell r="D906" t="str">
            <v>1001/6808/0017</v>
          </cell>
          <cell r="E906" t="str">
            <v>R/M - Vehicles &amp; Equipment;Z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 t="str">
            <v>|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</row>
        <row r="907">
          <cell r="D907" t="str">
            <v>1001/6808/0018</v>
          </cell>
          <cell r="E907" t="str">
            <v>R/M - Vehicles &amp; Equipment;S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 t="str">
            <v>|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</row>
        <row r="908">
          <cell r="D908" t="str">
            <v>1001/6808/0019</v>
          </cell>
          <cell r="E908" t="str">
            <v>R/M - Vehicles &amp; Equipment;R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 t="str">
            <v>|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</row>
        <row r="909">
          <cell r="D909" t="str">
            <v>1001/6812/0000</v>
          </cell>
          <cell r="E909" t="str">
            <v>R/M - Sewerage;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 t="str">
            <v>|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</row>
        <row r="910">
          <cell r="D910" t="str">
            <v>1001/6815/0000</v>
          </cell>
          <cell r="E910" t="str">
            <v>R/M - Plant &amp; Equipment;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 t="str">
            <v>|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</row>
        <row r="911">
          <cell r="D911" t="str">
            <v>1001/6815/0017</v>
          </cell>
          <cell r="E911" t="str">
            <v>R/M - Plant &amp; Equipment;Zast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 t="str">
            <v>|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</row>
        <row r="912">
          <cell r="D912" t="str">
            <v>1001/6815/0018</v>
          </cell>
          <cell r="E912" t="str">
            <v>R/M - Plant &amp; Equipment;Smit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 t="str">
            <v>|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</row>
        <row r="913">
          <cell r="D913" t="str">
            <v>1001/6815/0019</v>
          </cell>
          <cell r="E913" t="str">
            <v>R/M - Plant &amp; Equipment;Roux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 t="str">
            <v>|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</row>
        <row r="914">
          <cell r="D914" t="str">
            <v>1001/6818/0000</v>
          </cell>
          <cell r="E914" t="str">
            <v>R/M - Grounds/Gardens;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 t="str">
            <v>|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</row>
        <row r="915">
          <cell r="D915" t="str">
            <v>1001/7500/0000</v>
          </cell>
          <cell r="E915" t="str">
            <v>Contr - Bad Debts;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 t="str">
            <v>|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</row>
        <row r="916">
          <cell r="D916" t="str">
            <v>1001/7501/0000</v>
          </cell>
          <cell r="E916" t="str">
            <v>Contr - Leave Reserve;</v>
          </cell>
          <cell r="F916">
            <v>22090.29</v>
          </cell>
          <cell r="G916">
            <v>0</v>
          </cell>
          <cell r="H916">
            <v>13036.24</v>
          </cell>
          <cell r="I916">
            <v>0</v>
          </cell>
          <cell r="J916" t="str">
            <v>|</v>
          </cell>
          <cell r="K916">
            <v>13036.24</v>
          </cell>
          <cell r="L916">
            <v>0</v>
          </cell>
          <cell r="M916">
            <v>13036.24</v>
          </cell>
          <cell r="N916">
            <v>9054.0500000000011</v>
          </cell>
          <cell r="O916">
            <v>0</v>
          </cell>
          <cell r="P916">
            <v>22090.29</v>
          </cell>
        </row>
        <row r="917">
          <cell r="D917" t="str">
            <v>1001/7502/0000</v>
          </cell>
          <cell r="E917" t="str">
            <v>Contr Fund - Pro-rata Bonus</v>
          </cell>
          <cell r="F917">
            <v>28080</v>
          </cell>
          <cell r="G917">
            <v>0</v>
          </cell>
          <cell r="H917">
            <v>0</v>
          </cell>
          <cell r="I917">
            <v>0</v>
          </cell>
          <cell r="J917" t="str">
            <v>|</v>
          </cell>
          <cell r="K917">
            <v>0</v>
          </cell>
          <cell r="L917">
            <v>0</v>
          </cell>
          <cell r="M917">
            <v>0</v>
          </cell>
          <cell r="N917">
            <v>28080</v>
          </cell>
          <cell r="O917">
            <v>0</v>
          </cell>
          <cell r="P917">
            <v>28080</v>
          </cell>
        </row>
        <row r="918">
          <cell r="D918" t="str">
            <v>1001/8055/0000</v>
          </cell>
          <cell r="E918" t="str">
            <v>Sewerage Levies;</v>
          </cell>
          <cell r="F918">
            <v>-10831764</v>
          </cell>
          <cell r="G918">
            <v>0</v>
          </cell>
          <cell r="H918">
            <v>61947.3</v>
          </cell>
          <cell r="I918">
            <v>-4424011.6100000003</v>
          </cell>
          <cell r="J918" t="str">
            <v>|</v>
          </cell>
          <cell r="K918">
            <v>0</v>
          </cell>
          <cell r="L918">
            <v>-4362064.3099999996</v>
          </cell>
          <cell r="M918">
            <v>-4362064.3100000005</v>
          </cell>
          <cell r="N918">
            <v>-6469699.6899999995</v>
          </cell>
          <cell r="O918">
            <v>0</v>
          </cell>
          <cell r="P918">
            <v>-10831764</v>
          </cell>
        </row>
        <row r="919">
          <cell r="D919" t="str">
            <v>1001/8401/0000</v>
          </cell>
          <cell r="E919" t="str">
            <v>NT Grant - Equitable Share;</v>
          </cell>
          <cell r="F919">
            <v>-5518654.5700000003</v>
          </cell>
          <cell r="G919">
            <v>0</v>
          </cell>
          <cell r="H919">
            <v>0</v>
          </cell>
          <cell r="I919">
            <v>-1110600</v>
          </cell>
          <cell r="J919" t="str">
            <v>|</v>
          </cell>
          <cell r="K919">
            <v>0</v>
          </cell>
          <cell r="L919">
            <v>-1110600</v>
          </cell>
          <cell r="M919">
            <v>-1110600</v>
          </cell>
          <cell r="N919">
            <v>-4408054.57</v>
          </cell>
          <cell r="O919">
            <v>0</v>
          </cell>
          <cell r="P919">
            <v>-5518654.5700000003</v>
          </cell>
        </row>
        <row r="920">
          <cell r="D920" t="str">
            <v>1001/8450/0000</v>
          </cell>
          <cell r="E920" t="str">
            <v>NT Grant - MIG;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 t="str">
            <v>|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</row>
        <row r="921">
          <cell r="D921" t="str">
            <v>1001/8455/0000</v>
          </cell>
          <cell r="E921" t="str">
            <v>Regional Bulk Infra Grant;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 t="str">
            <v>|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</row>
        <row r="922">
          <cell r="D922" t="str">
            <v>1001/8457/0000</v>
          </cell>
          <cell r="E922" t="str">
            <v>Provincial Grant;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 t="str">
            <v>|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</row>
        <row r="923">
          <cell r="D923" t="str">
            <v>1001/8505/0000</v>
          </cell>
          <cell r="E923" t="str">
            <v>Connection Fees;</v>
          </cell>
          <cell r="F923">
            <v>-231000</v>
          </cell>
          <cell r="G923">
            <v>0</v>
          </cell>
          <cell r="H923">
            <v>465.56</v>
          </cell>
          <cell r="I923">
            <v>-3791</v>
          </cell>
          <cell r="J923" t="str">
            <v>|</v>
          </cell>
          <cell r="K923">
            <v>0</v>
          </cell>
          <cell r="L923">
            <v>-3325.44</v>
          </cell>
          <cell r="M923">
            <v>-3325.44</v>
          </cell>
          <cell r="N923">
            <v>-227674.56</v>
          </cell>
          <cell r="O923">
            <v>0</v>
          </cell>
          <cell r="P923">
            <v>-231000</v>
          </cell>
        </row>
        <row r="924">
          <cell r="D924" t="str">
            <v>1001/8510/0000</v>
          </cell>
          <cell r="E924" t="str">
            <v>Sewerage Blockages;</v>
          </cell>
          <cell r="F924">
            <v>-6600</v>
          </cell>
          <cell r="G924">
            <v>0</v>
          </cell>
          <cell r="H924">
            <v>215.05</v>
          </cell>
          <cell r="I924">
            <v>-1751</v>
          </cell>
          <cell r="J924" t="str">
            <v>|</v>
          </cell>
          <cell r="K924">
            <v>0</v>
          </cell>
          <cell r="L924">
            <v>-1535.95</v>
          </cell>
          <cell r="M924">
            <v>-1535.95</v>
          </cell>
          <cell r="N924">
            <v>-5064.05</v>
          </cell>
          <cell r="O924">
            <v>0</v>
          </cell>
          <cell r="P924">
            <v>-6600</v>
          </cell>
        </row>
        <row r="925">
          <cell r="D925" t="str">
            <v>1001/8521/0000</v>
          </cell>
          <cell r="E925" t="str">
            <v>Loan - ABSA;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 t="str">
            <v>|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</row>
        <row r="926">
          <cell r="E926" t="str">
            <v>Main account subtotal</v>
          </cell>
          <cell r="F926"/>
          <cell r="G926"/>
          <cell r="H926"/>
          <cell r="I926"/>
          <cell r="J926" t="str">
            <v>|</v>
          </cell>
          <cell r="K926">
            <v>4726334.43</v>
          </cell>
          <cell r="L926">
            <v>-5477525.7000000002</v>
          </cell>
          <cell r="M926">
            <v>0</v>
          </cell>
          <cell r="N926"/>
          <cell r="O926"/>
          <cell r="P926"/>
        </row>
        <row r="927">
          <cell r="D927">
            <v>1001</v>
          </cell>
          <cell r="E927" t="str">
            <v>Main account total</v>
          </cell>
          <cell r="F927">
            <v>10966215.669999998</v>
          </cell>
          <cell r="G927"/>
          <cell r="H927"/>
          <cell r="I927"/>
          <cell r="J927" t="str">
            <v>|</v>
          </cell>
          <cell r="K927">
            <v>0</v>
          </cell>
          <cell r="L927">
            <v>-751191.27</v>
          </cell>
          <cell r="M927">
            <v>-751191.26999999885</v>
          </cell>
          <cell r="N927">
            <v>11717406.939999998</v>
          </cell>
          <cell r="O927">
            <v>-2363402.5400000005</v>
          </cell>
          <cell r="P927">
            <v>8602813.129999999</v>
          </cell>
        </row>
        <row r="928">
          <cell r="D928" t="str">
            <v>--------------</v>
          </cell>
          <cell r="E928" t="str">
            <v>--------------------------------</v>
          </cell>
          <cell r="F928" t="str">
            <v>------------</v>
          </cell>
          <cell r="G928" t="str">
            <v>------------</v>
          </cell>
          <cell r="H928" t="str">
            <v>------------</v>
          </cell>
          <cell r="I928" t="str">
            <v>------------</v>
          </cell>
          <cell r="J928" t="str">
            <v>--</v>
          </cell>
          <cell r="K928" t="str">
            <v>--------------</v>
          </cell>
          <cell r="L928" t="str">
            <v>--------------</v>
          </cell>
          <cell r="P928"/>
        </row>
        <row r="929">
          <cell r="D929">
            <v>1010</v>
          </cell>
          <cell r="E929" t="str">
            <v>DESCRIPTION not found</v>
          </cell>
          <cell r="F929"/>
          <cell r="G929"/>
          <cell r="H929"/>
          <cell r="I929"/>
          <cell r="J929" t="str">
            <v>|</v>
          </cell>
          <cell r="K929"/>
          <cell r="L929"/>
          <cell r="M929">
            <v>0</v>
          </cell>
          <cell r="N929"/>
          <cell r="O929"/>
          <cell r="P929"/>
        </row>
        <row r="930">
          <cell r="D930" t="str">
            <v>1010/1001/0000</v>
          </cell>
          <cell r="E930" t="str">
            <v>Performance Bonus;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 t="str">
            <v>|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</row>
        <row r="931">
          <cell r="E931" t="str">
            <v>Main account subtotal</v>
          </cell>
          <cell r="F931"/>
          <cell r="G931"/>
          <cell r="H931"/>
          <cell r="I931"/>
          <cell r="J931" t="str">
            <v>|</v>
          </cell>
          <cell r="K931">
            <v>0</v>
          </cell>
          <cell r="L931">
            <v>0</v>
          </cell>
          <cell r="M931">
            <v>0</v>
          </cell>
          <cell r="N931"/>
          <cell r="O931"/>
          <cell r="P931"/>
        </row>
        <row r="932">
          <cell r="D932">
            <v>1010</v>
          </cell>
          <cell r="E932" t="str">
            <v>Main account total</v>
          </cell>
          <cell r="F932"/>
          <cell r="G932"/>
          <cell r="H932"/>
          <cell r="I932"/>
          <cell r="J932" t="str">
            <v>|</v>
          </cell>
          <cell r="K932">
            <v>0</v>
          </cell>
          <cell r="L932">
            <v>0</v>
          </cell>
          <cell r="M932">
            <v>0</v>
          </cell>
          <cell r="N932"/>
          <cell r="O932"/>
          <cell r="P932"/>
        </row>
        <row r="933">
          <cell r="D933" t="str">
            <v>--------------</v>
          </cell>
          <cell r="E933" t="str">
            <v>--------------------------------</v>
          </cell>
          <cell r="F933" t="str">
            <v>------------</v>
          </cell>
          <cell r="G933" t="str">
            <v>------------</v>
          </cell>
          <cell r="H933" t="str">
            <v>------------</v>
          </cell>
          <cell r="I933" t="str">
            <v>------------</v>
          </cell>
          <cell r="J933" t="str">
            <v>--</v>
          </cell>
          <cell r="K933" t="str">
            <v>--------------</v>
          </cell>
          <cell r="L933" t="str">
            <v>--------------</v>
          </cell>
          <cell r="P933"/>
        </row>
        <row r="934">
          <cell r="D934">
            <v>1011</v>
          </cell>
          <cell r="E934" t="str">
            <v>WASTE MANAGEMENT</v>
          </cell>
          <cell r="F934"/>
          <cell r="G934"/>
          <cell r="H934"/>
          <cell r="I934"/>
          <cell r="J934" t="str">
            <v>|</v>
          </cell>
          <cell r="K934"/>
          <cell r="L934"/>
          <cell r="M934">
            <v>0</v>
          </cell>
          <cell r="N934"/>
          <cell r="O934"/>
          <cell r="P934"/>
        </row>
        <row r="935">
          <cell r="D935" t="str">
            <v>1011/1000/0000</v>
          </cell>
          <cell r="E935" t="str">
            <v>Salaries;</v>
          </cell>
          <cell r="F935">
            <v>3140847.13</v>
          </cell>
          <cell r="G935">
            <v>0</v>
          </cell>
          <cell r="H935">
            <v>1465015.4</v>
          </cell>
          <cell r="I935">
            <v>-2615.4299999999998</v>
          </cell>
          <cell r="J935" t="str">
            <v>|</v>
          </cell>
          <cell r="K935">
            <v>1462399.97</v>
          </cell>
          <cell r="L935">
            <v>0</v>
          </cell>
          <cell r="M935">
            <v>1462399.97</v>
          </cell>
          <cell r="N935">
            <v>1678447.16</v>
          </cell>
          <cell r="O935">
            <v>-216047.18999999994</v>
          </cell>
          <cell r="P935">
            <v>2924799.94</v>
          </cell>
        </row>
        <row r="936">
          <cell r="D936" t="str">
            <v>1011/1002/0000</v>
          </cell>
          <cell r="E936" t="str">
            <v>Annual Bonus;</v>
          </cell>
          <cell r="F936">
            <v>250980.76</v>
          </cell>
          <cell r="G936">
            <v>0</v>
          </cell>
          <cell r="H936">
            <v>127583.99</v>
          </cell>
          <cell r="I936">
            <v>0</v>
          </cell>
          <cell r="J936" t="str">
            <v>|</v>
          </cell>
          <cell r="K936">
            <v>127583.99</v>
          </cell>
          <cell r="L936">
            <v>0</v>
          </cell>
          <cell r="M936">
            <v>127583.99</v>
          </cell>
          <cell r="N936">
            <v>123396.77</v>
          </cell>
          <cell r="O936">
            <v>4187.2200000000012</v>
          </cell>
          <cell r="P936">
            <v>255167.98</v>
          </cell>
        </row>
        <row r="937">
          <cell r="D937" t="str">
            <v>1011/1003/0000</v>
          </cell>
          <cell r="E937" t="str">
            <v>Allowance - Telephone;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 t="str">
            <v>|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</row>
        <row r="938">
          <cell r="D938" t="str">
            <v>1011/1004/0000</v>
          </cell>
          <cell r="E938" t="str">
            <v>Allowance Standby;</v>
          </cell>
          <cell r="F938">
            <v>59410.43</v>
          </cell>
          <cell r="G938">
            <v>0</v>
          </cell>
          <cell r="H938">
            <v>9039.4599999999991</v>
          </cell>
          <cell r="I938">
            <v>0</v>
          </cell>
          <cell r="J938" t="str">
            <v>|</v>
          </cell>
          <cell r="K938">
            <v>9039.4599999999991</v>
          </cell>
          <cell r="L938">
            <v>0</v>
          </cell>
          <cell r="M938">
            <v>9039.4599999999991</v>
          </cell>
          <cell r="N938">
            <v>50370.97</v>
          </cell>
          <cell r="O938">
            <v>-41331.51</v>
          </cell>
          <cell r="P938">
            <v>18078.919999999998</v>
          </cell>
        </row>
        <row r="939">
          <cell r="D939" t="str">
            <v>1011/1005/0000</v>
          </cell>
          <cell r="E939" t="str">
            <v>Housing Subsidy ;</v>
          </cell>
          <cell r="F939">
            <v>2543.2199999999998</v>
          </cell>
          <cell r="G939">
            <v>0</v>
          </cell>
          <cell r="H939">
            <v>56700</v>
          </cell>
          <cell r="I939">
            <v>0</v>
          </cell>
          <cell r="J939" t="str">
            <v>|</v>
          </cell>
          <cell r="K939">
            <v>56700</v>
          </cell>
          <cell r="L939">
            <v>0</v>
          </cell>
          <cell r="M939">
            <v>56700</v>
          </cell>
          <cell r="N939">
            <v>-54156.78</v>
          </cell>
          <cell r="O939">
            <v>110856.78</v>
          </cell>
          <cell r="P939">
            <v>113400</v>
          </cell>
        </row>
        <row r="940">
          <cell r="D940" t="str">
            <v>1011/1006/0000</v>
          </cell>
          <cell r="E940" t="str">
            <v>Overtime;</v>
          </cell>
          <cell r="F940">
            <v>303013.34000000003</v>
          </cell>
          <cell r="G940">
            <v>0</v>
          </cell>
          <cell r="H940">
            <v>66951.27</v>
          </cell>
          <cell r="I940">
            <v>0</v>
          </cell>
          <cell r="J940" t="str">
            <v>|</v>
          </cell>
          <cell r="K940">
            <v>66951.27</v>
          </cell>
          <cell r="L940">
            <v>0</v>
          </cell>
          <cell r="M940">
            <v>66951.27</v>
          </cell>
          <cell r="N940">
            <v>236062.07</v>
          </cell>
          <cell r="O940">
            <v>0</v>
          </cell>
          <cell r="P940">
            <v>303013.34000000003</v>
          </cell>
        </row>
        <row r="941">
          <cell r="D941" t="str">
            <v>1011/1007/0000</v>
          </cell>
          <cell r="E941" t="str">
            <v>Allowance - Other;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 t="str">
            <v>|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</row>
        <row r="942">
          <cell r="D942" t="str">
            <v>1011/1008/0000</v>
          </cell>
          <cell r="E942" t="str">
            <v>Temporary Workers;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 t="str">
            <v>|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</row>
        <row r="943">
          <cell r="D943" t="str">
            <v>1011/1010/0000</v>
          </cell>
          <cell r="E943" t="str">
            <v>Industrial Council Levy;</v>
          </cell>
          <cell r="F943">
            <v>2955.62</v>
          </cell>
          <cell r="G943">
            <v>0</v>
          </cell>
          <cell r="H943">
            <v>1616.75</v>
          </cell>
          <cell r="I943">
            <v>0</v>
          </cell>
          <cell r="J943" t="str">
            <v>|</v>
          </cell>
          <cell r="K943">
            <v>1616.75</v>
          </cell>
          <cell r="L943">
            <v>0</v>
          </cell>
          <cell r="M943">
            <v>1616.75</v>
          </cell>
          <cell r="N943">
            <v>1338.87</v>
          </cell>
          <cell r="O943">
            <v>277.88000000000011</v>
          </cell>
          <cell r="P943">
            <v>3233.5</v>
          </cell>
        </row>
        <row r="944">
          <cell r="D944" t="str">
            <v>1011/1011/0000</v>
          </cell>
          <cell r="E944" t="str">
            <v>Skills Development Levy;</v>
          </cell>
          <cell r="F944">
            <v>42254.45</v>
          </cell>
          <cell r="G944">
            <v>0</v>
          </cell>
          <cell r="H944">
            <v>17924.330000000002</v>
          </cell>
          <cell r="I944">
            <v>0</v>
          </cell>
          <cell r="J944" t="str">
            <v>|</v>
          </cell>
          <cell r="K944">
            <v>17924.330000000002</v>
          </cell>
          <cell r="L944">
            <v>0</v>
          </cell>
          <cell r="M944">
            <v>17924.330000000002</v>
          </cell>
          <cell r="N944">
            <v>24330.119999999995</v>
          </cell>
          <cell r="O944">
            <v>-6405.7899999999936</v>
          </cell>
          <cell r="P944">
            <v>35848.660000000003</v>
          </cell>
        </row>
        <row r="945">
          <cell r="D945" t="str">
            <v>1011/1012/0000</v>
          </cell>
          <cell r="E945" t="str">
            <v>Compensation Commissioner;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 t="str">
            <v>|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</row>
        <row r="946">
          <cell r="D946" t="str">
            <v>1011/1050/0000</v>
          </cell>
          <cell r="E946" t="str">
            <v>Medical Aid Fund;</v>
          </cell>
          <cell r="F946">
            <v>177833.51</v>
          </cell>
          <cell r="G946">
            <v>0</v>
          </cell>
          <cell r="H946">
            <v>136187.4</v>
          </cell>
          <cell r="I946">
            <v>0</v>
          </cell>
          <cell r="J946" t="str">
            <v>|</v>
          </cell>
          <cell r="K946">
            <v>136187.4</v>
          </cell>
          <cell r="L946">
            <v>0</v>
          </cell>
          <cell r="M946">
            <v>136187.4</v>
          </cell>
          <cell r="N946">
            <v>41646.110000000015</v>
          </cell>
          <cell r="O946">
            <v>94541.289999999979</v>
          </cell>
          <cell r="P946">
            <v>272374.8</v>
          </cell>
        </row>
        <row r="947">
          <cell r="D947" t="str">
            <v>1011/1051/0000</v>
          </cell>
          <cell r="E947" t="str">
            <v>Pension Fund ;</v>
          </cell>
          <cell r="F947">
            <v>638768.73</v>
          </cell>
          <cell r="G947">
            <v>0</v>
          </cell>
          <cell r="H947">
            <v>282223.07</v>
          </cell>
          <cell r="I947">
            <v>0</v>
          </cell>
          <cell r="J947" t="str">
            <v>|</v>
          </cell>
          <cell r="K947">
            <v>282223.07</v>
          </cell>
          <cell r="L947">
            <v>0</v>
          </cell>
          <cell r="M947">
            <v>282223.07</v>
          </cell>
          <cell r="N947">
            <v>356545.66</v>
          </cell>
          <cell r="O947">
            <v>-74322.589999999967</v>
          </cell>
          <cell r="P947">
            <v>564446.14</v>
          </cell>
        </row>
        <row r="948">
          <cell r="D948" t="str">
            <v>1011/1052/0000</v>
          </cell>
          <cell r="E948" t="str">
            <v>UIF;</v>
          </cell>
          <cell r="F948">
            <v>41420.17</v>
          </cell>
          <cell r="G948">
            <v>0</v>
          </cell>
          <cell r="H948">
            <v>18176.689999999999</v>
          </cell>
          <cell r="I948">
            <v>0</v>
          </cell>
          <cell r="J948" t="str">
            <v>|</v>
          </cell>
          <cell r="K948">
            <v>18176.689999999999</v>
          </cell>
          <cell r="L948">
            <v>0</v>
          </cell>
          <cell r="M948">
            <v>18176.689999999999</v>
          </cell>
          <cell r="N948">
            <v>23243.48</v>
          </cell>
          <cell r="O948">
            <v>-5066.7900000000009</v>
          </cell>
          <cell r="P948">
            <v>36353.379999999997</v>
          </cell>
        </row>
        <row r="949">
          <cell r="D949" t="str">
            <v>1011/2000/0000</v>
          </cell>
          <cell r="E949" t="str">
            <v>Bad Debts;</v>
          </cell>
          <cell r="F949">
            <v>3145129.58</v>
          </cell>
          <cell r="G949">
            <v>0</v>
          </cell>
          <cell r="H949">
            <v>0</v>
          </cell>
          <cell r="I949">
            <v>0</v>
          </cell>
          <cell r="J949" t="str">
            <v>|</v>
          </cell>
          <cell r="K949">
            <v>0</v>
          </cell>
          <cell r="L949">
            <v>0</v>
          </cell>
          <cell r="M949">
            <v>0</v>
          </cell>
          <cell r="N949">
            <v>3145129.58</v>
          </cell>
          <cell r="O949">
            <v>0</v>
          </cell>
          <cell r="P949">
            <v>3145129.58</v>
          </cell>
        </row>
        <row r="950">
          <cell r="D950" t="str">
            <v>1011/4000/0000</v>
          </cell>
          <cell r="E950" t="str">
            <v>Depreciation;</v>
          </cell>
          <cell r="F950">
            <v>3164904</v>
          </cell>
          <cell r="G950">
            <v>0</v>
          </cell>
          <cell r="H950">
            <v>0</v>
          </cell>
          <cell r="I950">
            <v>0</v>
          </cell>
          <cell r="J950" t="str">
            <v>|</v>
          </cell>
          <cell r="K950">
            <v>0</v>
          </cell>
          <cell r="L950">
            <v>0</v>
          </cell>
          <cell r="M950">
            <v>0</v>
          </cell>
          <cell r="N950">
            <v>3164904</v>
          </cell>
          <cell r="O950">
            <v>0</v>
          </cell>
          <cell r="P950">
            <v>3164904</v>
          </cell>
        </row>
        <row r="951">
          <cell r="D951" t="str">
            <v>1011/5001/0000</v>
          </cell>
          <cell r="E951" t="str">
            <v>Interest External Loans;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 t="str">
            <v>|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</row>
        <row r="952">
          <cell r="D952" t="str">
            <v>1011/5051/0000</v>
          </cell>
          <cell r="E952" t="str">
            <v>Redemption - External Loans;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 t="str">
            <v>|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</row>
        <row r="953">
          <cell r="D953" t="str">
            <v>1011/6202/0000</v>
          </cell>
          <cell r="E953" t="str">
            <v>Equitable Share-Indigent Sha</v>
          </cell>
          <cell r="F953">
            <v>1346795.05</v>
          </cell>
          <cell r="G953">
            <v>0</v>
          </cell>
          <cell r="H953">
            <v>0</v>
          </cell>
          <cell r="I953">
            <v>0</v>
          </cell>
          <cell r="J953" t="str">
            <v>|</v>
          </cell>
          <cell r="K953">
            <v>0</v>
          </cell>
          <cell r="L953">
            <v>0</v>
          </cell>
          <cell r="M953">
            <v>0</v>
          </cell>
          <cell r="N953">
            <v>1346795.05</v>
          </cell>
          <cell r="O953">
            <v>0</v>
          </cell>
          <cell r="P953">
            <v>1346795.05</v>
          </cell>
        </row>
        <row r="954">
          <cell r="D954" t="str">
            <v>1011/6526/0000</v>
          </cell>
          <cell r="E954" t="str">
            <v>Tools &amp; Accessories;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 t="str">
            <v>|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</row>
        <row r="955">
          <cell r="D955" t="str">
            <v>1011/6530/0000</v>
          </cell>
          <cell r="E955" t="str">
            <v>Rent - Equipment;</v>
          </cell>
          <cell r="F955">
            <v>100000</v>
          </cell>
          <cell r="G955">
            <v>0</v>
          </cell>
          <cell r="H955">
            <v>0</v>
          </cell>
          <cell r="I955">
            <v>0</v>
          </cell>
          <cell r="J955" t="str">
            <v>|</v>
          </cell>
          <cell r="K955">
            <v>0</v>
          </cell>
          <cell r="L955">
            <v>0</v>
          </cell>
          <cell r="M955">
            <v>0</v>
          </cell>
          <cell r="N955">
            <v>100000</v>
          </cell>
          <cell r="O955">
            <v>0</v>
          </cell>
          <cell r="P955">
            <v>100000</v>
          </cell>
        </row>
        <row r="956">
          <cell r="D956" t="str">
            <v>1011/6531/0000</v>
          </cell>
          <cell r="E956" t="str">
            <v>Operating License;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 t="str">
            <v>|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</row>
        <row r="957">
          <cell r="D957" t="str">
            <v>1011/6532/0000</v>
          </cell>
          <cell r="E957" t="str">
            <v>Vehicle License;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 t="str">
            <v>|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</row>
        <row r="958">
          <cell r="D958" t="str">
            <v>1011/6533/0000</v>
          </cell>
          <cell r="E958" t="str">
            <v>License &amp; Internet Fees;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 t="str">
            <v>|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</row>
        <row r="959">
          <cell r="D959" t="str">
            <v>1011/6535/0000</v>
          </cell>
          <cell r="E959" t="str">
            <v>Inventory (tools,equip,etc.)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 t="str">
            <v>|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</row>
        <row r="960">
          <cell r="D960" t="str">
            <v>1011/6535/0017</v>
          </cell>
          <cell r="E960" t="str">
            <v>Inventory (tools,equip,etc.)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 t="str">
            <v>|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</row>
        <row r="961">
          <cell r="D961" t="str">
            <v>1011/6535/0018</v>
          </cell>
          <cell r="E961" t="str">
            <v>Inventory (tools,equip,etc.)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 t="str">
            <v>|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</row>
        <row r="962">
          <cell r="D962" t="str">
            <v>1011/6535/0019</v>
          </cell>
          <cell r="E962" t="str">
            <v>Inventory (tools,equip,etc.)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 t="str">
            <v>|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</row>
        <row r="963">
          <cell r="D963" t="str">
            <v>1011/6539/0000</v>
          </cell>
          <cell r="E963" t="str">
            <v>Training;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 t="str">
            <v>|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</row>
        <row r="964">
          <cell r="D964" t="str">
            <v>1011/6541/0000</v>
          </cell>
          <cell r="E964" t="str">
            <v>Subsistence &amp; Traveling;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 t="str">
            <v>|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</row>
        <row r="965">
          <cell r="D965" t="str">
            <v>1011/6543/0000</v>
          </cell>
          <cell r="E965" t="str">
            <v>Cleaning Materials;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 t="str">
            <v>|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</row>
        <row r="966">
          <cell r="D966" t="str">
            <v>1011/6544/0000</v>
          </cell>
          <cell r="E966" t="str">
            <v>Telephone Charges;</v>
          </cell>
          <cell r="F966">
            <v>4200</v>
          </cell>
          <cell r="G966">
            <v>0</v>
          </cell>
          <cell r="H966">
            <v>0</v>
          </cell>
          <cell r="I966">
            <v>0</v>
          </cell>
          <cell r="J966" t="str">
            <v>|</v>
          </cell>
          <cell r="K966">
            <v>0</v>
          </cell>
          <cell r="L966">
            <v>0</v>
          </cell>
          <cell r="M966">
            <v>0</v>
          </cell>
          <cell r="N966">
            <v>4200</v>
          </cell>
          <cell r="O966">
            <v>-4200</v>
          </cell>
          <cell r="P966">
            <v>0</v>
          </cell>
        </row>
        <row r="967">
          <cell r="D967" t="str">
            <v>1011/6546/0000</v>
          </cell>
          <cell r="E967" t="str">
            <v>Uniforms &amp; Protective Clothi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 t="str">
            <v>|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</row>
        <row r="968">
          <cell r="D968" t="str">
            <v>1011/6546/0017</v>
          </cell>
          <cell r="E968" t="str">
            <v>Uniforms &amp; Protective Clothi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 t="str">
            <v>|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</row>
        <row r="969">
          <cell r="D969" t="str">
            <v>1011/6546/0018</v>
          </cell>
          <cell r="E969" t="str">
            <v>Uniforms &amp; Protective Clothi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 t="str">
            <v>|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</row>
        <row r="970">
          <cell r="D970" t="str">
            <v>1011/6546/0019</v>
          </cell>
          <cell r="E970" t="str">
            <v>Uniforms &amp; Protective Clothi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 t="str">
            <v>|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</row>
        <row r="971">
          <cell r="D971" t="str">
            <v>1011/6549/0000</v>
          </cell>
          <cell r="E971" t="str">
            <v>Insurance - External;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 t="str">
            <v>|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</row>
        <row r="972">
          <cell r="D972" t="str">
            <v>1011/6552/0000</v>
          </cell>
          <cell r="E972" t="str">
            <v>Fuel &amp; Oil - Vehicles;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 t="str">
            <v>|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</row>
        <row r="973">
          <cell r="D973" t="str">
            <v>1011/6552/0017</v>
          </cell>
          <cell r="E973" t="str">
            <v>Fuel &amp; Oil - Vehicles;Zastro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 t="str">
            <v>|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</row>
        <row r="974">
          <cell r="D974" t="str">
            <v>1011/6552/0018</v>
          </cell>
          <cell r="E974" t="str">
            <v>Fuel &amp; Oil - Vehicles;Smithf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 t="str">
            <v>|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</row>
        <row r="975">
          <cell r="D975" t="str">
            <v>1011/6552/0019</v>
          </cell>
          <cell r="E975" t="str">
            <v>Fuel &amp; Oil - Vehicles;Rouxvi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 t="str">
            <v>|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</row>
        <row r="976">
          <cell r="D976" t="str">
            <v>1011/6554/0000</v>
          </cell>
          <cell r="E976" t="str">
            <v>Consumables;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 t="str">
            <v>|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</row>
        <row r="977">
          <cell r="D977" t="str">
            <v>1011/6560/0000</v>
          </cell>
          <cell r="E977" t="str">
            <v>CCA - Tools &amp; Equipment;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 t="str">
            <v>|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</row>
        <row r="978">
          <cell r="D978" t="str">
            <v>1011/6561/0000</v>
          </cell>
          <cell r="E978" t="str">
            <v>CCA - Vehicles, Plant &amp; Equi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 t="str">
            <v>|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</row>
        <row r="979">
          <cell r="D979" t="str">
            <v>1011/6802/0000</v>
          </cell>
          <cell r="E979" t="str">
            <v>R/M - Tools &amp; Equipment;</v>
          </cell>
          <cell r="F979">
            <v>30000</v>
          </cell>
          <cell r="G979">
            <v>0</v>
          </cell>
          <cell r="H979">
            <v>0</v>
          </cell>
          <cell r="I979">
            <v>0</v>
          </cell>
          <cell r="J979" t="str">
            <v>|</v>
          </cell>
          <cell r="K979">
            <v>0</v>
          </cell>
          <cell r="L979">
            <v>0</v>
          </cell>
          <cell r="M979">
            <v>0</v>
          </cell>
          <cell r="N979">
            <v>30000</v>
          </cell>
          <cell r="O979">
            <v>0</v>
          </cell>
          <cell r="P979">
            <v>30000</v>
          </cell>
        </row>
        <row r="980">
          <cell r="D980" t="str">
            <v>1011/6804/0000</v>
          </cell>
          <cell r="E980" t="str">
            <v>R/M - Fencing;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 t="str">
            <v>|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</row>
        <row r="981">
          <cell r="D981" t="str">
            <v>1011/6804/0017</v>
          </cell>
          <cell r="E981" t="str">
            <v>R/M - Fencing;Zastron Unit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 t="str">
            <v>|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</row>
        <row r="982">
          <cell r="D982" t="str">
            <v>1011/6804/0018</v>
          </cell>
          <cell r="E982" t="str">
            <v>R/M - Fencing;Smithfield Uni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 t="str">
            <v>|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</row>
        <row r="983">
          <cell r="D983" t="str">
            <v>1011/6804/0019</v>
          </cell>
          <cell r="E983" t="str">
            <v>R/M - Fencing;Rouxville Unit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 t="str">
            <v>|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</row>
        <row r="984">
          <cell r="D984" t="str">
            <v>1011/6808/0000</v>
          </cell>
          <cell r="E984" t="str">
            <v>R/M - Vehicles &amp; Equipment;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 t="str">
            <v>|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</row>
        <row r="985">
          <cell r="D985" t="str">
            <v>1011/6808/0017</v>
          </cell>
          <cell r="E985" t="str">
            <v>R/M - Vehicles &amp; Equipment;Z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 t="str">
            <v>|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</row>
        <row r="986">
          <cell r="D986" t="str">
            <v>1011/6808/0018</v>
          </cell>
          <cell r="E986" t="str">
            <v>R/M - Vehicles &amp; Equipment;S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 t="str">
            <v>|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</row>
        <row r="987">
          <cell r="D987" t="str">
            <v>1011/6808/0019</v>
          </cell>
          <cell r="E987" t="str">
            <v>R/M - Vehicles &amp; Equipment;R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 t="str">
            <v>|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</row>
        <row r="988">
          <cell r="D988" t="str">
            <v>1011/6810/0000</v>
          </cell>
          <cell r="E988" t="str">
            <v>R/M - Dumping Site;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 t="str">
            <v>|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</row>
        <row r="989">
          <cell r="D989" t="str">
            <v>1011/6815/0000</v>
          </cell>
          <cell r="E989" t="str">
            <v>R/M - Plant &amp; Equipment;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 t="str">
            <v>|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</row>
        <row r="990">
          <cell r="D990" t="str">
            <v>1011/6815/0017</v>
          </cell>
          <cell r="E990" t="str">
            <v>R/M - Plant &amp; Equipment;Zast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 t="str">
            <v>|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</row>
        <row r="991">
          <cell r="D991" t="str">
            <v>1011/6815/0018</v>
          </cell>
          <cell r="E991" t="str">
            <v>R/M - Plant &amp; Equipment;Smit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 t="str">
            <v>|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</row>
        <row r="992">
          <cell r="D992" t="str">
            <v>1011/6815/0019</v>
          </cell>
          <cell r="E992" t="str">
            <v>R/M - Plant &amp; Equipment;Roux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 t="str">
            <v>|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</row>
        <row r="993">
          <cell r="D993" t="str">
            <v>1011/7500/0000</v>
          </cell>
          <cell r="E993" t="str">
            <v>Contr - Bad Debts;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 t="str">
            <v>|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</row>
        <row r="994">
          <cell r="D994" t="str">
            <v>1011/7501/0000</v>
          </cell>
          <cell r="E994" t="str">
            <v>Contr - Leave Reserve;</v>
          </cell>
          <cell r="F994">
            <v>31034.07</v>
          </cell>
          <cell r="G994">
            <v>0</v>
          </cell>
          <cell r="H994">
            <v>12344.84</v>
          </cell>
          <cell r="I994">
            <v>0</v>
          </cell>
          <cell r="J994" t="str">
            <v>|</v>
          </cell>
          <cell r="K994">
            <v>12344.84</v>
          </cell>
          <cell r="L994">
            <v>0</v>
          </cell>
          <cell r="M994">
            <v>12344.84</v>
          </cell>
          <cell r="N994">
            <v>18689.23</v>
          </cell>
          <cell r="O994">
            <v>0</v>
          </cell>
          <cell r="P994">
            <v>31034.07</v>
          </cell>
        </row>
        <row r="995">
          <cell r="D995" t="str">
            <v>1011/7502/0000</v>
          </cell>
          <cell r="E995" t="str">
            <v>Contr Fund - Pro-rata Bonus</v>
          </cell>
          <cell r="F995">
            <v>30160</v>
          </cell>
          <cell r="G995">
            <v>0</v>
          </cell>
          <cell r="H995">
            <v>0</v>
          </cell>
          <cell r="I995">
            <v>0</v>
          </cell>
          <cell r="J995" t="str">
            <v>|</v>
          </cell>
          <cell r="K995">
            <v>0</v>
          </cell>
          <cell r="L995">
            <v>0</v>
          </cell>
          <cell r="M995">
            <v>0</v>
          </cell>
          <cell r="N995">
            <v>30160</v>
          </cell>
          <cell r="O995">
            <v>0</v>
          </cell>
          <cell r="P995">
            <v>30160</v>
          </cell>
        </row>
        <row r="996">
          <cell r="D996" t="str">
            <v>1011/8051/0000</v>
          </cell>
          <cell r="E996" t="str">
            <v>Refuse Removal Levies;</v>
          </cell>
          <cell r="F996">
            <v>-6750403.2000000002</v>
          </cell>
          <cell r="G996">
            <v>0</v>
          </cell>
          <cell r="H996">
            <v>5509.33</v>
          </cell>
          <cell r="I996">
            <v>-3036395.38</v>
          </cell>
          <cell r="J996" t="str">
            <v>|</v>
          </cell>
          <cell r="K996">
            <v>0</v>
          </cell>
          <cell r="L996">
            <v>-3030886.05</v>
          </cell>
          <cell r="M996">
            <v>-3030886.05</v>
          </cell>
          <cell r="N996">
            <v>-3719517.1500000004</v>
          </cell>
          <cell r="O996">
            <v>0</v>
          </cell>
          <cell r="P996">
            <v>-6750403.2000000002</v>
          </cell>
        </row>
        <row r="997">
          <cell r="D997" t="str">
            <v>1011/8401/0000</v>
          </cell>
          <cell r="E997" t="str">
            <v>NT Grant - Equitable Share;</v>
          </cell>
          <cell r="F997">
            <v>-3011747.71</v>
          </cell>
          <cell r="G997">
            <v>0</v>
          </cell>
          <cell r="H997">
            <v>0</v>
          </cell>
          <cell r="I997">
            <v>-555300</v>
          </cell>
          <cell r="J997" t="str">
            <v>|</v>
          </cell>
          <cell r="K997">
            <v>0</v>
          </cell>
          <cell r="L997">
            <v>-555300</v>
          </cell>
          <cell r="M997">
            <v>-555300</v>
          </cell>
          <cell r="N997">
            <v>-2456447.71</v>
          </cell>
          <cell r="O997">
            <v>0</v>
          </cell>
          <cell r="P997">
            <v>-3011747.71</v>
          </cell>
        </row>
        <row r="998">
          <cell r="E998" t="str">
            <v>Main account subtotal</v>
          </cell>
          <cell r="F998"/>
          <cell r="G998"/>
          <cell r="H998"/>
          <cell r="I998"/>
          <cell r="J998" t="str">
            <v>|</v>
          </cell>
          <cell r="K998">
            <v>2191147.77</v>
          </cell>
          <cell r="L998">
            <v>-3586186.05</v>
          </cell>
          <cell r="M998">
            <v>0</v>
          </cell>
          <cell r="N998"/>
          <cell r="O998"/>
          <cell r="P998"/>
        </row>
        <row r="999">
          <cell r="D999">
            <v>1011</v>
          </cell>
          <cell r="E999" t="str">
            <v>Main account total</v>
          </cell>
          <cell r="F999">
            <v>2750099.1500000004</v>
          </cell>
          <cell r="G999"/>
          <cell r="H999"/>
          <cell r="I999"/>
          <cell r="J999" t="str">
            <v>|</v>
          </cell>
          <cell r="K999">
            <v>0</v>
          </cell>
          <cell r="L999">
            <v>-1395038.28</v>
          </cell>
          <cell r="M999">
            <v>-1395038.2800000003</v>
          </cell>
          <cell r="N999">
            <v>4145137.4300000006</v>
          </cell>
          <cell r="O999">
            <v>-137510.69999999992</v>
          </cell>
          <cell r="P999">
            <v>2612588.4499999993</v>
          </cell>
        </row>
        <row r="1000">
          <cell r="D1000" t="str">
            <v>--------------</v>
          </cell>
          <cell r="E1000" t="str">
            <v>--------------------------------</v>
          </cell>
          <cell r="F1000" t="str">
            <v>------------</v>
          </cell>
          <cell r="G1000" t="str">
            <v>------------</v>
          </cell>
          <cell r="H1000" t="str">
            <v>------------</v>
          </cell>
          <cell r="I1000" t="str">
            <v>------------</v>
          </cell>
          <cell r="J1000" t="str">
            <v>--</v>
          </cell>
          <cell r="K1000" t="str">
            <v>--------------</v>
          </cell>
          <cell r="L1000" t="str">
            <v>--------------</v>
          </cell>
          <cell r="P1000"/>
        </row>
        <row r="1001">
          <cell r="D1001">
            <v>1101</v>
          </cell>
          <cell r="E1001" t="str">
            <v>ROADS TRANSPORT</v>
          </cell>
          <cell r="F1001"/>
          <cell r="G1001"/>
          <cell r="H1001"/>
          <cell r="I1001"/>
          <cell r="J1001" t="str">
            <v>|</v>
          </cell>
          <cell r="K1001"/>
          <cell r="L1001"/>
          <cell r="M1001">
            <v>0</v>
          </cell>
          <cell r="N1001"/>
          <cell r="O1001"/>
          <cell r="P1001"/>
        </row>
        <row r="1002">
          <cell r="D1002" t="str">
            <v>1101/1000/0000</v>
          </cell>
          <cell r="E1002" t="str">
            <v>Salaries;</v>
          </cell>
          <cell r="F1002">
            <v>2651537.36</v>
          </cell>
          <cell r="G1002">
            <v>0</v>
          </cell>
          <cell r="H1002">
            <v>930848.46</v>
          </cell>
          <cell r="I1002">
            <v>-2949.14</v>
          </cell>
          <cell r="J1002" t="str">
            <v>|</v>
          </cell>
          <cell r="K1002">
            <v>927899.32</v>
          </cell>
          <cell r="L1002">
            <v>0</v>
          </cell>
          <cell r="M1002">
            <v>927899.32</v>
          </cell>
          <cell r="N1002">
            <v>1723638.04</v>
          </cell>
          <cell r="O1002">
            <v>-795738.72</v>
          </cell>
          <cell r="P1002">
            <v>1855798.64</v>
          </cell>
        </row>
        <row r="1003">
          <cell r="D1003" t="str">
            <v>1101/1002/0000</v>
          </cell>
          <cell r="E1003" t="str">
            <v>Annual Bonus;</v>
          </cell>
          <cell r="F1003">
            <v>139212.04999999999</v>
          </cell>
          <cell r="G1003">
            <v>0</v>
          </cell>
          <cell r="H1003">
            <v>50045.23</v>
          </cell>
          <cell r="I1003">
            <v>0</v>
          </cell>
          <cell r="J1003" t="str">
            <v>|</v>
          </cell>
          <cell r="K1003">
            <v>50045.23</v>
          </cell>
          <cell r="L1003">
            <v>0</v>
          </cell>
          <cell r="M1003">
            <v>50045.23</v>
          </cell>
          <cell r="N1003">
            <v>89166.819999999978</v>
          </cell>
          <cell r="O1003">
            <v>-39121.589999999982</v>
          </cell>
          <cell r="P1003">
            <v>100090.46</v>
          </cell>
        </row>
        <row r="1004">
          <cell r="D1004" t="str">
            <v>1101/1003/0000</v>
          </cell>
          <cell r="E1004" t="str">
            <v>Allowance - Telephone;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 t="str">
            <v>|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</row>
        <row r="1005">
          <cell r="D1005" t="str">
            <v>1101/1004/0000</v>
          </cell>
          <cell r="E1005" t="str">
            <v>Allowance Standby;</v>
          </cell>
          <cell r="F1005">
            <v>90739.05</v>
          </cell>
          <cell r="G1005">
            <v>0</v>
          </cell>
          <cell r="H1005">
            <v>19194.57</v>
          </cell>
          <cell r="I1005">
            <v>0</v>
          </cell>
          <cell r="J1005" t="str">
            <v>|</v>
          </cell>
          <cell r="K1005">
            <v>19194.57</v>
          </cell>
          <cell r="L1005">
            <v>0</v>
          </cell>
          <cell r="M1005">
            <v>19194.57</v>
          </cell>
          <cell r="N1005">
            <v>71544.48000000001</v>
          </cell>
          <cell r="O1005">
            <v>-52349.91</v>
          </cell>
          <cell r="P1005">
            <v>38389.14</v>
          </cell>
        </row>
        <row r="1006">
          <cell r="D1006" t="str">
            <v>1101/1005/0000</v>
          </cell>
          <cell r="E1006" t="str">
            <v>Housing Subsidy ;</v>
          </cell>
          <cell r="F1006">
            <v>7638.76</v>
          </cell>
          <cell r="G1006">
            <v>0</v>
          </cell>
          <cell r="H1006">
            <v>37800</v>
          </cell>
          <cell r="I1006">
            <v>0</v>
          </cell>
          <cell r="J1006" t="str">
            <v>|</v>
          </cell>
          <cell r="K1006">
            <v>37800</v>
          </cell>
          <cell r="L1006">
            <v>0</v>
          </cell>
          <cell r="M1006">
            <v>37800</v>
          </cell>
          <cell r="N1006">
            <v>-30161.239999999998</v>
          </cell>
          <cell r="O1006">
            <v>67961.240000000005</v>
          </cell>
          <cell r="P1006">
            <v>75600</v>
          </cell>
        </row>
        <row r="1007">
          <cell r="D1007" t="str">
            <v>1101/1006/0000</v>
          </cell>
          <cell r="E1007" t="str">
            <v>Overtime;</v>
          </cell>
          <cell r="F1007">
            <v>118812.64</v>
          </cell>
          <cell r="G1007">
            <v>0</v>
          </cell>
          <cell r="H1007">
            <v>24640.9</v>
          </cell>
          <cell r="I1007">
            <v>0</v>
          </cell>
          <cell r="J1007" t="str">
            <v>|</v>
          </cell>
          <cell r="K1007">
            <v>24640.9</v>
          </cell>
          <cell r="L1007">
            <v>0</v>
          </cell>
          <cell r="M1007">
            <v>24640.9</v>
          </cell>
          <cell r="N1007">
            <v>94171.739999999991</v>
          </cell>
          <cell r="O1007">
            <v>0</v>
          </cell>
          <cell r="P1007">
            <v>118812.64</v>
          </cell>
        </row>
        <row r="1008">
          <cell r="D1008" t="str">
            <v>1101/1007/0000</v>
          </cell>
          <cell r="E1008" t="str">
            <v>Allowance - Other;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 t="str">
            <v>|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</row>
        <row r="1009">
          <cell r="D1009" t="str">
            <v>1101/1008/0000</v>
          </cell>
          <cell r="E1009" t="str">
            <v>Temporary Workers;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 t="str">
            <v>|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</row>
        <row r="1010">
          <cell r="D1010" t="str">
            <v>1101/1009/0000</v>
          </cell>
          <cell r="E1010" t="str">
            <v>Allowance - Vehicle;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 t="str">
            <v>|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</row>
        <row r="1011">
          <cell r="D1011" t="str">
            <v>1101/1010/0000</v>
          </cell>
          <cell r="E1011" t="str">
            <v>Industrial Council Levy;</v>
          </cell>
          <cell r="F1011">
            <v>2603.52</v>
          </cell>
          <cell r="G1011">
            <v>0</v>
          </cell>
          <cell r="H1011">
            <v>761.25</v>
          </cell>
          <cell r="I1011">
            <v>0</v>
          </cell>
          <cell r="J1011" t="str">
            <v>|</v>
          </cell>
          <cell r="K1011">
            <v>761.25</v>
          </cell>
          <cell r="L1011">
            <v>0</v>
          </cell>
          <cell r="M1011">
            <v>761.25</v>
          </cell>
          <cell r="N1011">
            <v>1842.27</v>
          </cell>
          <cell r="O1011">
            <v>-1081.02</v>
          </cell>
          <cell r="P1011">
            <v>1522.5</v>
          </cell>
        </row>
        <row r="1012">
          <cell r="D1012" t="str">
            <v>1101/1011/0000</v>
          </cell>
          <cell r="E1012" t="str">
            <v>Skills Development Levy;</v>
          </cell>
          <cell r="F1012">
            <v>32183.87</v>
          </cell>
          <cell r="G1012">
            <v>0</v>
          </cell>
          <cell r="H1012">
            <v>11109.09</v>
          </cell>
          <cell r="I1012">
            <v>0</v>
          </cell>
          <cell r="J1012" t="str">
            <v>|</v>
          </cell>
          <cell r="K1012">
            <v>11109.09</v>
          </cell>
          <cell r="L1012">
            <v>0</v>
          </cell>
          <cell r="M1012">
            <v>11109.09</v>
          </cell>
          <cell r="N1012">
            <v>21074.78</v>
          </cell>
          <cell r="O1012">
            <v>-9965.6899999999987</v>
          </cell>
          <cell r="P1012">
            <v>22218.18</v>
          </cell>
        </row>
        <row r="1013">
          <cell r="D1013" t="str">
            <v>1101/1012/0000</v>
          </cell>
          <cell r="E1013" t="str">
            <v>Compensation Commissioner;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 t="str">
            <v>|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</row>
        <row r="1014">
          <cell r="D1014" t="str">
            <v>1101/1050/0000</v>
          </cell>
          <cell r="E1014" t="str">
            <v>Medical Aid Fund;</v>
          </cell>
          <cell r="F1014">
            <v>208379.28</v>
          </cell>
          <cell r="G1014">
            <v>0</v>
          </cell>
          <cell r="H1014">
            <v>85062.8</v>
          </cell>
          <cell r="I1014">
            <v>0</v>
          </cell>
          <cell r="J1014" t="str">
            <v>|</v>
          </cell>
          <cell r="K1014">
            <v>85062.8</v>
          </cell>
          <cell r="L1014">
            <v>0</v>
          </cell>
          <cell r="M1014">
            <v>85062.8</v>
          </cell>
          <cell r="N1014">
            <v>123316.48</v>
          </cell>
          <cell r="O1014">
            <v>-38253.679999999993</v>
          </cell>
          <cell r="P1014">
            <v>170125.6</v>
          </cell>
        </row>
        <row r="1015">
          <cell r="D1015" t="str">
            <v>1101/1051/0000</v>
          </cell>
          <cell r="E1015" t="str">
            <v>Pension Fund ;</v>
          </cell>
          <cell r="F1015">
            <v>511533.52</v>
          </cell>
          <cell r="G1015">
            <v>0</v>
          </cell>
          <cell r="H1015">
            <v>177065.58</v>
          </cell>
          <cell r="I1015">
            <v>0</v>
          </cell>
          <cell r="J1015" t="str">
            <v>|</v>
          </cell>
          <cell r="K1015">
            <v>177065.58</v>
          </cell>
          <cell r="L1015">
            <v>0</v>
          </cell>
          <cell r="M1015">
            <v>177065.58</v>
          </cell>
          <cell r="N1015">
            <v>334467.94000000006</v>
          </cell>
          <cell r="O1015">
            <v>-157402.36000000004</v>
          </cell>
          <cell r="P1015">
            <v>354131.16</v>
          </cell>
        </row>
        <row r="1016">
          <cell r="D1016" t="str">
            <v>1101/1052/0000</v>
          </cell>
          <cell r="E1016" t="str">
            <v>UIF;</v>
          </cell>
          <cell r="F1016">
            <v>32186.29</v>
          </cell>
          <cell r="G1016">
            <v>0</v>
          </cell>
          <cell r="H1016">
            <v>10928.87</v>
          </cell>
          <cell r="I1016">
            <v>0</v>
          </cell>
          <cell r="J1016" t="str">
            <v>|</v>
          </cell>
          <cell r="K1016">
            <v>10928.87</v>
          </cell>
          <cell r="L1016">
            <v>0</v>
          </cell>
          <cell r="M1016">
            <v>10928.87</v>
          </cell>
          <cell r="N1016">
            <v>21257.42</v>
          </cell>
          <cell r="O1016">
            <v>-10328.549999999999</v>
          </cell>
          <cell r="P1016">
            <v>21857.74</v>
          </cell>
        </row>
        <row r="1017">
          <cell r="D1017" t="str">
            <v>1101/4000/0000</v>
          </cell>
          <cell r="E1017" t="str">
            <v>Depreciation;</v>
          </cell>
          <cell r="F1017">
            <v>6386760</v>
          </cell>
          <cell r="G1017">
            <v>0</v>
          </cell>
          <cell r="H1017">
            <v>0</v>
          </cell>
          <cell r="I1017">
            <v>0</v>
          </cell>
          <cell r="J1017" t="str">
            <v>|</v>
          </cell>
          <cell r="K1017">
            <v>0</v>
          </cell>
          <cell r="L1017">
            <v>0</v>
          </cell>
          <cell r="M1017">
            <v>0</v>
          </cell>
          <cell r="N1017">
            <v>6386760</v>
          </cell>
          <cell r="O1017">
            <v>0</v>
          </cell>
          <cell r="P1017">
            <v>6386760</v>
          </cell>
        </row>
        <row r="1018">
          <cell r="D1018" t="str">
            <v>1101/5000/0000</v>
          </cell>
          <cell r="E1018" t="str">
            <v>Finance Lease;</v>
          </cell>
          <cell r="F1018">
            <v>306578.89</v>
          </cell>
          <cell r="G1018">
            <v>0</v>
          </cell>
          <cell r="H1018">
            <v>139695.20000000001</v>
          </cell>
          <cell r="I1018">
            <v>0</v>
          </cell>
          <cell r="J1018" t="str">
            <v>|</v>
          </cell>
          <cell r="K1018">
            <v>139695.20000000001</v>
          </cell>
          <cell r="L1018">
            <v>0</v>
          </cell>
          <cell r="M1018">
            <v>139695.20000000001</v>
          </cell>
          <cell r="N1018">
            <v>166883.69</v>
          </cell>
          <cell r="O1018">
            <v>-156578.89000000001</v>
          </cell>
          <cell r="P1018">
            <v>150000</v>
          </cell>
        </row>
        <row r="1019">
          <cell r="D1019" t="str">
            <v>1101/5001/0000</v>
          </cell>
          <cell r="E1019" t="str">
            <v>Interest External Loans;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 t="str">
            <v>|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</row>
        <row r="1020">
          <cell r="D1020" t="str">
            <v>1101/6210/0000</v>
          </cell>
          <cell r="E1020" t="str">
            <v>MIG Projects;</v>
          </cell>
          <cell r="F1020">
            <v>12061817.58</v>
          </cell>
          <cell r="G1020">
            <v>0</v>
          </cell>
          <cell r="H1020">
            <v>2482105.9500000002</v>
          </cell>
          <cell r="I1020">
            <v>0</v>
          </cell>
          <cell r="J1020" t="str">
            <v>|</v>
          </cell>
          <cell r="K1020">
            <v>2482105.9500000002</v>
          </cell>
          <cell r="L1020">
            <v>0</v>
          </cell>
          <cell r="M1020">
            <v>2482105.9500000002</v>
          </cell>
          <cell r="N1020">
            <v>9579711.629999999</v>
          </cell>
          <cell r="O1020">
            <v>-2000000</v>
          </cell>
          <cell r="P1020">
            <v>10061817.58</v>
          </cell>
        </row>
        <row r="1021">
          <cell r="D1021" t="str">
            <v>1101/6211/0000</v>
          </cell>
          <cell r="E1021" t="str">
            <v>EPWP Projects;</v>
          </cell>
          <cell r="F1021">
            <v>1000000</v>
          </cell>
          <cell r="G1021">
            <v>0</v>
          </cell>
          <cell r="H1021">
            <v>495901.94</v>
          </cell>
          <cell r="I1021">
            <v>0</v>
          </cell>
          <cell r="J1021" t="str">
            <v>|</v>
          </cell>
          <cell r="K1021">
            <v>495901.94</v>
          </cell>
          <cell r="L1021">
            <v>0</v>
          </cell>
          <cell r="M1021">
            <v>495901.94</v>
          </cell>
          <cell r="N1021">
            <v>504098.06</v>
          </cell>
          <cell r="O1021">
            <v>-300000</v>
          </cell>
          <cell r="P1021">
            <v>700000</v>
          </cell>
        </row>
        <row r="1022">
          <cell r="D1022" t="str">
            <v>1101/6216/0000</v>
          </cell>
          <cell r="E1022" t="str">
            <v>Xhrariep District Grant Proj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 t="str">
            <v>|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</row>
        <row r="1023">
          <cell r="D1023" t="str">
            <v>1101/6511/0000</v>
          </cell>
          <cell r="E1023" t="str">
            <v>Advertisements;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 t="str">
            <v>|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</row>
        <row r="1024">
          <cell r="D1024" t="str">
            <v>1101/6514/0000</v>
          </cell>
          <cell r="E1024" t="str">
            <v>Printing &amp; Stationary;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 t="str">
            <v>|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</row>
        <row r="1025">
          <cell r="D1025" t="str">
            <v>1101/6523/0000</v>
          </cell>
          <cell r="E1025" t="str">
            <v>Security Services;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 t="str">
            <v>|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</row>
        <row r="1026">
          <cell r="D1026" t="str">
            <v>1101/6526/0000</v>
          </cell>
          <cell r="E1026" t="str">
            <v>Tools &amp; Accessories;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 t="str">
            <v>|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</row>
        <row r="1027">
          <cell r="D1027" t="str">
            <v>1101/6527/0000</v>
          </cell>
          <cell r="E1027" t="str">
            <v>Health Services;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 t="str">
            <v>|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</row>
        <row r="1028">
          <cell r="D1028" t="str">
            <v>1101/6530/0000</v>
          </cell>
          <cell r="E1028" t="str">
            <v>Rent - Equipment;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 t="str">
            <v>|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</row>
        <row r="1029">
          <cell r="D1029" t="str">
            <v>1101/6532/0000</v>
          </cell>
          <cell r="E1029" t="str">
            <v>Vehicle License;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 t="str">
            <v>|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</row>
        <row r="1030">
          <cell r="D1030" t="str">
            <v>1101/6533/0000</v>
          </cell>
          <cell r="E1030" t="str">
            <v>License &amp; Internet Fees;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 t="str">
            <v>|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</row>
        <row r="1031">
          <cell r="D1031" t="str">
            <v>1101/6535/0000</v>
          </cell>
          <cell r="E1031" t="str">
            <v>Inventory (tools,equip,etc.)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 t="str">
            <v>|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</row>
        <row r="1032">
          <cell r="D1032" t="str">
            <v>1101/6535/0017</v>
          </cell>
          <cell r="E1032" t="str">
            <v>Inventory (tools,equip,etc.)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 t="str">
            <v>|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</row>
        <row r="1033">
          <cell r="D1033" t="str">
            <v>1101/6535/0018</v>
          </cell>
          <cell r="E1033" t="str">
            <v>Inventory (tools,equip,etc.)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 t="str">
            <v>|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</row>
        <row r="1034">
          <cell r="D1034" t="str">
            <v>1101/6535/0019</v>
          </cell>
          <cell r="E1034" t="str">
            <v>Inventory (tools,equip,etc.)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 t="str">
            <v>|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</row>
        <row r="1035">
          <cell r="D1035" t="str">
            <v>1101/6539/0000</v>
          </cell>
          <cell r="E1035" t="str">
            <v>Training;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 t="str">
            <v>|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</row>
        <row r="1036">
          <cell r="D1036" t="str">
            <v>1101/6541/0000</v>
          </cell>
          <cell r="E1036" t="str">
            <v>Subsistence &amp; Traveling;</v>
          </cell>
          <cell r="F1036">
            <v>8000</v>
          </cell>
          <cell r="G1036">
            <v>0</v>
          </cell>
          <cell r="H1036">
            <v>0</v>
          </cell>
          <cell r="I1036">
            <v>0</v>
          </cell>
          <cell r="J1036" t="str">
            <v>|</v>
          </cell>
          <cell r="K1036">
            <v>0</v>
          </cell>
          <cell r="L1036">
            <v>0</v>
          </cell>
          <cell r="M1036">
            <v>0</v>
          </cell>
          <cell r="N1036">
            <v>8000</v>
          </cell>
          <cell r="O1036">
            <v>0</v>
          </cell>
          <cell r="P1036">
            <v>8000</v>
          </cell>
        </row>
        <row r="1037">
          <cell r="D1037" t="str">
            <v>1101/6542/0000</v>
          </cell>
          <cell r="E1037" t="str">
            <v>Computer Costs;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 t="str">
            <v>|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</row>
        <row r="1038">
          <cell r="D1038" t="str">
            <v>1101/6544/0000</v>
          </cell>
          <cell r="E1038" t="str">
            <v>Telephone Charges;</v>
          </cell>
          <cell r="F1038">
            <v>14136.58</v>
          </cell>
          <cell r="G1038">
            <v>0</v>
          </cell>
          <cell r="H1038">
            <v>0</v>
          </cell>
          <cell r="I1038">
            <v>0</v>
          </cell>
          <cell r="J1038" t="str">
            <v>|</v>
          </cell>
          <cell r="K1038">
            <v>0</v>
          </cell>
          <cell r="L1038">
            <v>0</v>
          </cell>
          <cell r="M1038">
            <v>0</v>
          </cell>
          <cell r="N1038">
            <v>14136.58</v>
          </cell>
          <cell r="O1038">
            <v>-14136.58</v>
          </cell>
          <cell r="P1038">
            <v>0</v>
          </cell>
        </row>
        <row r="1039">
          <cell r="D1039" t="str">
            <v>1101/6546/0000</v>
          </cell>
          <cell r="E1039" t="str">
            <v>Uniforms &amp; Protective Clothi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 t="str">
            <v>|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</row>
        <row r="1040">
          <cell r="D1040" t="str">
            <v>1101/6546/0017</v>
          </cell>
          <cell r="E1040" t="str">
            <v>Uniforms &amp; Protective Clothi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 t="str">
            <v>|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</row>
        <row r="1041">
          <cell r="D1041" t="str">
            <v>1101/6546/0018</v>
          </cell>
          <cell r="E1041" t="str">
            <v>Uniforms &amp; Protective Clothi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 t="str">
            <v>|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</row>
        <row r="1042">
          <cell r="D1042" t="str">
            <v>1101/6546/0019</v>
          </cell>
          <cell r="E1042" t="str">
            <v>Uniforms &amp; Protective Clothi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 t="str">
            <v>|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</row>
        <row r="1043">
          <cell r="D1043" t="str">
            <v>1101/6549/0000</v>
          </cell>
          <cell r="E1043" t="str">
            <v>Insurance - External;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 t="str">
            <v>|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</row>
        <row r="1044">
          <cell r="D1044" t="str">
            <v>1101/6552/0000</v>
          </cell>
          <cell r="E1044" t="str">
            <v>Fuel &amp; Oil - Vehicles;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 t="str">
            <v>|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</row>
        <row r="1045">
          <cell r="D1045" t="str">
            <v>1101/6552/0017</v>
          </cell>
          <cell r="E1045" t="str">
            <v>Fuel &amp; Oil - Vehicles;Zastro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 t="str">
            <v>|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</row>
        <row r="1046">
          <cell r="D1046" t="str">
            <v>1101/6552/0018</v>
          </cell>
          <cell r="E1046" t="str">
            <v>Fuel &amp; Oil - Vehicles;Smithf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 t="str">
            <v>|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</row>
        <row r="1047">
          <cell r="D1047" t="str">
            <v>1101/6552/0019</v>
          </cell>
          <cell r="E1047" t="str">
            <v>Fuel &amp; Oil - Vehicles;Rouxvi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 t="str">
            <v>|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</row>
        <row r="1048">
          <cell r="D1048" t="str">
            <v>1101/6554/0000</v>
          </cell>
          <cell r="E1048" t="str">
            <v>Consumables;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 t="str">
            <v>|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</row>
        <row r="1049">
          <cell r="D1049" t="str">
            <v>1101/6560/0000</v>
          </cell>
          <cell r="E1049" t="str">
            <v>CCA - Tools &amp; Equipment;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 t="str">
            <v>|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</row>
        <row r="1050">
          <cell r="D1050" t="str">
            <v>1101/6561/0000</v>
          </cell>
          <cell r="E1050" t="str">
            <v>CCA - Vehicles, Plant &amp; Equi</v>
          </cell>
          <cell r="F1050">
            <v>500000</v>
          </cell>
          <cell r="G1050">
            <v>0</v>
          </cell>
          <cell r="H1050">
            <v>0</v>
          </cell>
          <cell r="I1050">
            <v>0</v>
          </cell>
          <cell r="J1050" t="str">
            <v>|</v>
          </cell>
          <cell r="K1050">
            <v>0</v>
          </cell>
          <cell r="L1050">
            <v>0</v>
          </cell>
          <cell r="M1050">
            <v>0</v>
          </cell>
          <cell r="N1050">
            <v>500000</v>
          </cell>
          <cell r="O1050">
            <v>-200000</v>
          </cell>
          <cell r="P1050">
            <v>300000</v>
          </cell>
        </row>
        <row r="1051">
          <cell r="D1051" t="str">
            <v>1101/6801/0000</v>
          </cell>
          <cell r="E1051" t="str">
            <v>R/M - Buildings;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 t="str">
            <v>|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</row>
        <row r="1052">
          <cell r="D1052" t="str">
            <v>1101/6802/0000</v>
          </cell>
          <cell r="E1052" t="str">
            <v>R/M - Tools &amp; Equipment;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 t="str">
            <v>|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</row>
        <row r="1053">
          <cell r="D1053" t="str">
            <v>1101/6802/0017</v>
          </cell>
          <cell r="E1053" t="str">
            <v>R/M - Tools &amp; Equipment;Zast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 t="str">
            <v>|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</row>
        <row r="1054">
          <cell r="D1054" t="str">
            <v>1101/6802/0018</v>
          </cell>
          <cell r="E1054" t="str">
            <v>R/M - Tools &amp; Equipment;Smit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 t="str">
            <v>|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</row>
        <row r="1055">
          <cell r="D1055" t="str">
            <v>1101/6802/0019</v>
          </cell>
          <cell r="E1055" t="str">
            <v>R/M - Tools &amp; Equipment;Roux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 t="str">
            <v>|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</row>
        <row r="1056">
          <cell r="D1056" t="str">
            <v>1101/6807/0000</v>
          </cell>
          <cell r="E1056" t="str">
            <v>R/M - Roads &amp; Streets;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 t="str">
            <v>|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500000</v>
          </cell>
          <cell r="P1056">
            <v>500000</v>
          </cell>
        </row>
        <row r="1057">
          <cell r="D1057" t="str">
            <v>1101/6807/0017</v>
          </cell>
          <cell r="E1057" t="str">
            <v>R/M - Roads &amp; Streets;Zastro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 t="str">
            <v>|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</row>
        <row r="1058">
          <cell r="D1058" t="str">
            <v>1101/6807/0018</v>
          </cell>
          <cell r="E1058" t="str">
            <v>R/M - Roads &amp; Streets;Smithf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 t="str">
            <v>|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</row>
        <row r="1059">
          <cell r="D1059" t="str">
            <v>1101/6807/0019</v>
          </cell>
          <cell r="E1059" t="str">
            <v>R/M - Roads &amp; Streets;Rouxvi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 t="str">
            <v>|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</row>
        <row r="1060">
          <cell r="D1060" t="str">
            <v>1101/6808/0000</v>
          </cell>
          <cell r="E1060" t="str">
            <v>R/M - Vehicles &amp; Equipment;</v>
          </cell>
          <cell r="F1060">
            <v>288000</v>
          </cell>
          <cell r="G1060">
            <v>0</v>
          </cell>
          <cell r="H1060">
            <v>271057.62</v>
          </cell>
          <cell r="I1060">
            <v>-62051</v>
          </cell>
          <cell r="J1060" t="str">
            <v>|</v>
          </cell>
          <cell r="K1060">
            <v>209006.62</v>
          </cell>
          <cell r="L1060">
            <v>0</v>
          </cell>
          <cell r="M1060">
            <v>209006.62</v>
          </cell>
          <cell r="N1060">
            <v>78993.38</v>
          </cell>
          <cell r="O1060">
            <v>130013.23999999999</v>
          </cell>
          <cell r="P1060">
            <v>418013.24</v>
          </cell>
        </row>
        <row r="1061">
          <cell r="D1061" t="str">
            <v>1101/6808/0017</v>
          </cell>
          <cell r="E1061" t="str">
            <v>R/M - Vehicles &amp; Equipment;Z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 t="str">
            <v>|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</row>
        <row r="1062">
          <cell r="D1062" t="str">
            <v>1101/6808/0018</v>
          </cell>
          <cell r="E1062" t="str">
            <v>R/M - Vehicles &amp; Equipment;S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 t="str">
            <v>|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</row>
        <row r="1063">
          <cell r="D1063" t="str">
            <v>1101/6808/0019</v>
          </cell>
          <cell r="E1063" t="str">
            <v>R/M - Vehicles &amp; Equipment;R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 t="str">
            <v>|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</row>
        <row r="1064">
          <cell r="D1064" t="str">
            <v>1101/6815/0000</v>
          </cell>
          <cell r="E1064" t="str">
            <v>R/M - Plant &amp; Equipment;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 t="str">
            <v>|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</row>
        <row r="1065">
          <cell r="D1065" t="str">
            <v>1101/7501/0000</v>
          </cell>
          <cell r="E1065" t="str">
            <v>Contr - Leave Reserve;</v>
          </cell>
          <cell r="F1065">
            <v>52200</v>
          </cell>
          <cell r="G1065">
            <v>0</v>
          </cell>
          <cell r="H1065">
            <v>5272.31</v>
          </cell>
          <cell r="I1065">
            <v>0</v>
          </cell>
          <cell r="J1065" t="str">
            <v>|</v>
          </cell>
          <cell r="K1065">
            <v>5272.31</v>
          </cell>
          <cell r="L1065">
            <v>0</v>
          </cell>
          <cell r="M1065">
            <v>5272.31</v>
          </cell>
          <cell r="N1065">
            <v>46927.69</v>
          </cell>
          <cell r="O1065">
            <v>0</v>
          </cell>
          <cell r="P1065">
            <v>52200</v>
          </cell>
        </row>
        <row r="1066">
          <cell r="D1066" t="str">
            <v>1101/7502/0000</v>
          </cell>
          <cell r="E1066" t="str">
            <v>Contr Fund - Pro-rata Bonus</v>
          </cell>
          <cell r="F1066">
            <v>22880</v>
          </cell>
          <cell r="G1066">
            <v>0</v>
          </cell>
          <cell r="H1066">
            <v>0</v>
          </cell>
          <cell r="I1066">
            <v>0</v>
          </cell>
          <cell r="J1066" t="str">
            <v>|</v>
          </cell>
          <cell r="K1066">
            <v>0</v>
          </cell>
          <cell r="L1066">
            <v>0</v>
          </cell>
          <cell r="M1066">
            <v>0</v>
          </cell>
          <cell r="N1066">
            <v>22880</v>
          </cell>
          <cell r="O1066">
            <v>0</v>
          </cell>
          <cell r="P1066">
            <v>22880</v>
          </cell>
        </row>
        <row r="1067">
          <cell r="D1067" t="str">
            <v>1101/8104/0000</v>
          </cell>
          <cell r="E1067" t="str">
            <v>Rent - Plant &amp; Equipment;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 t="str">
            <v>|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</row>
        <row r="1068">
          <cell r="D1068" t="str">
            <v>1101/8401/0000</v>
          </cell>
          <cell r="E1068" t="str">
            <v>NT Grant - Equitable Share;</v>
          </cell>
          <cell r="F1068">
            <v>-2852194.11</v>
          </cell>
          <cell r="G1068">
            <v>0</v>
          </cell>
          <cell r="H1068">
            <v>0</v>
          </cell>
          <cell r="I1068">
            <v>-577512</v>
          </cell>
          <cell r="J1068" t="str">
            <v>|</v>
          </cell>
          <cell r="K1068">
            <v>0</v>
          </cell>
          <cell r="L1068">
            <v>-577512</v>
          </cell>
          <cell r="M1068">
            <v>-577512</v>
          </cell>
          <cell r="N1068">
            <v>-2274682.11</v>
          </cell>
          <cell r="O1068">
            <v>0</v>
          </cell>
          <cell r="P1068">
            <v>-2852194.11</v>
          </cell>
        </row>
        <row r="1069">
          <cell r="D1069" t="str">
            <v>1101/8450/0000</v>
          </cell>
          <cell r="E1069" t="str">
            <v>NT Grant - MIG;</v>
          </cell>
          <cell r="F1069">
            <v>-12061817.58</v>
          </cell>
          <cell r="G1069">
            <v>0</v>
          </cell>
          <cell r="H1069">
            <v>0</v>
          </cell>
          <cell r="I1069">
            <v>-4200888</v>
          </cell>
          <cell r="J1069" t="str">
            <v>|</v>
          </cell>
          <cell r="K1069">
            <v>0</v>
          </cell>
          <cell r="L1069">
            <v>-4200888</v>
          </cell>
          <cell r="M1069">
            <v>-4200888</v>
          </cell>
          <cell r="N1069">
            <v>-7860929.5800000001</v>
          </cell>
          <cell r="O1069">
            <v>2000000</v>
          </cell>
          <cell r="P1069">
            <v>-10061817.58</v>
          </cell>
        </row>
        <row r="1070">
          <cell r="D1070" t="str">
            <v>1101/8453/0000</v>
          </cell>
          <cell r="E1070" t="str">
            <v>NT Grant - EPWP;</v>
          </cell>
          <cell r="F1070">
            <v>-1000000</v>
          </cell>
          <cell r="G1070">
            <v>0</v>
          </cell>
          <cell r="H1070">
            <v>0</v>
          </cell>
          <cell r="I1070">
            <v>-700000</v>
          </cell>
          <cell r="J1070" t="str">
            <v>|</v>
          </cell>
          <cell r="K1070">
            <v>0</v>
          </cell>
          <cell r="L1070">
            <v>-700000</v>
          </cell>
          <cell r="M1070">
            <v>-700000</v>
          </cell>
          <cell r="N1070">
            <v>-300000</v>
          </cell>
          <cell r="O1070">
            <v>300000</v>
          </cell>
          <cell r="P1070">
            <v>-700000</v>
          </cell>
        </row>
        <row r="1071">
          <cell r="D1071" t="str">
            <v>1101/8456/0000</v>
          </cell>
          <cell r="E1071" t="str">
            <v>Xhariep District Mun Grant;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 t="str">
            <v>|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</row>
        <row r="1072">
          <cell r="D1072" t="str">
            <v>1101/8509/0000</v>
          </cell>
          <cell r="E1072" t="str">
            <v>Gravel Sales;</v>
          </cell>
          <cell r="F1072">
            <v>0</v>
          </cell>
          <cell r="G1072">
            <v>0</v>
          </cell>
          <cell r="H1072">
            <v>557.78</v>
          </cell>
          <cell r="I1072">
            <v>-4542</v>
          </cell>
          <cell r="J1072" t="str">
            <v>|</v>
          </cell>
          <cell r="K1072">
            <v>0</v>
          </cell>
          <cell r="L1072">
            <v>-3984.22</v>
          </cell>
          <cell r="M1072">
            <v>-3984.2200000000003</v>
          </cell>
          <cell r="N1072">
            <v>3984.2200000000003</v>
          </cell>
          <cell r="O1072">
            <v>0</v>
          </cell>
          <cell r="P1072">
            <v>0</v>
          </cell>
        </row>
        <row r="1073">
          <cell r="E1073" t="str">
            <v>Main account subtotal</v>
          </cell>
          <cell r="F1073"/>
          <cell r="G1073"/>
          <cell r="H1073"/>
          <cell r="I1073"/>
          <cell r="J1073" t="str">
            <v>|</v>
          </cell>
          <cell r="K1073">
            <v>4676489.63</v>
          </cell>
          <cell r="L1073">
            <v>-5482384.2199999997</v>
          </cell>
          <cell r="M1073">
            <v>0</v>
          </cell>
          <cell r="N1073"/>
          <cell r="O1073"/>
          <cell r="P1073"/>
        </row>
        <row r="1074">
          <cell r="D1074">
            <v>1101</v>
          </cell>
          <cell r="E1074" t="str">
            <v>Main account total</v>
          </cell>
          <cell r="F1074">
            <v>8521187.7000000011</v>
          </cell>
          <cell r="G1074"/>
          <cell r="H1074"/>
          <cell r="I1074"/>
          <cell r="J1074" t="str">
            <v>|</v>
          </cell>
          <cell r="K1074">
            <v>0</v>
          </cell>
          <cell r="L1074">
            <v>-805894.59</v>
          </cell>
          <cell r="M1074">
            <v>-805894.59000000008</v>
          </cell>
          <cell r="N1074">
            <v>9327082.2899999954</v>
          </cell>
          <cell r="O1074">
            <v>-776982.50999999978</v>
          </cell>
          <cell r="P1074">
            <v>7744205.1899999995</v>
          </cell>
        </row>
        <row r="1075">
          <cell r="D1075" t="str">
            <v>--------------</v>
          </cell>
          <cell r="E1075" t="str">
            <v>--------------------------------</v>
          </cell>
          <cell r="F1075" t="str">
            <v>------------</v>
          </cell>
          <cell r="G1075" t="str">
            <v>------------</v>
          </cell>
          <cell r="H1075" t="str">
            <v>------------</v>
          </cell>
          <cell r="I1075" t="str">
            <v>------------</v>
          </cell>
          <cell r="J1075" t="str">
            <v>--</v>
          </cell>
          <cell r="K1075" t="str">
            <v>--------------</v>
          </cell>
          <cell r="L1075" t="str">
            <v>--------------</v>
          </cell>
          <cell r="P1075"/>
        </row>
        <row r="1076">
          <cell r="D1076">
            <v>1201</v>
          </cell>
          <cell r="E1076" t="str">
            <v>WATER DISTRIBUTION</v>
          </cell>
          <cell r="F1076"/>
          <cell r="G1076"/>
          <cell r="H1076"/>
          <cell r="I1076"/>
          <cell r="J1076" t="str">
            <v>|</v>
          </cell>
          <cell r="K1076"/>
          <cell r="L1076"/>
          <cell r="M1076">
            <v>0</v>
          </cell>
          <cell r="N1076"/>
          <cell r="O1076"/>
          <cell r="P1076"/>
        </row>
        <row r="1077">
          <cell r="D1077" t="str">
            <v>1201/1000/0000</v>
          </cell>
          <cell r="E1077" t="str">
            <v>Salaries;</v>
          </cell>
          <cell r="F1077">
            <v>4337335.3499999996</v>
          </cell>
          <cell r="G1077">
            <v>0</v>
          </cell>
          <cell r="H1077">
            <v>3260610.55</v>
          </cell>
          <cell r="I1077">
            <v>-7142.88</v>
          </cell>
          <cell r="J1077" t="str">
            <v>|</v>
          </cell>
          <cell r="K1077">
            <v>3253467.67</v>
          </cell>
          <cell r="L1077">
            <v>0</v>
          </cell>
          <cell r="M1077">
            <v>3253467.67</v>
          </cell>
          <cell r="N1077">
            <v>1083867.6799999997</v>
          </cell>
          <cell r="O1077">
            <v>2169599.9900000002</v>
          </cell>
          <cell r="P1077">
            <v>6506935.3399999999</v>
          </cell>
        </row>
        <row r="1078">
          <cell r="D1078" t="str">
            <v>1201/1002/0000</v>
          </cell>
          <cell r="E1078" t="str">
            <v>Annual Bonus;</v>
          </cell>
          <cell r="F1078">
            <v>318891.55</v>
          </cell>
          <cell r="G1078">
            <v>0</v>
          </cell>
          <cell r="H1078">
            <v>305067.88</v>
          </cell>
          <cell r="I1078">
            <v>0</v>
          </cell>
          <cell r="J1078" t="str">
            <v>|</v>
          </cell>
          <cell r="K1078">
            <v>305067.88</v>
          </cell>
          <cell r="L1078">
            <v>0</v>
          </cell>
          <cell r="M1078">
            <v>305067.88</v>
          </cell>
          <cell r="N1078">
            <v>13823.669999999984</v>
          </cell>
          <cell r="O1078">
            <v>291244.21000000002</v>
          </cell>
          <cell r="P1078">
            <v>610135.76</v>
          </cell>
        </row>
        <row r="1079">
          <cell r="D1079" t="str">
            <v>1201/1003/0000</v>
          </cell>
          <cell r="E1079" t="str">
            <v>Allowance - Telephone;</v>
          </cell>
          <cell r="F1079">
            <v>700</v>
          </cell>
          <cell r="G1079">
            <v>0</v>
          </cell>
          <cell r="H1079">
            <v>0</v>
          </cell>
          <cell r="I1079">
            <v>0</v>
          </cell>
          <cell r="J1079" t="str">
            <v>|</v>
          </cell>
          <cell r="K1079">
            <v>0</v>
          </cell>
          <cell r="L1079">
            <v>0</v>
          </cell>
          <cell r="M1079">
            <v>0</v>
          </cell>
          <cell r="N1079">
            <v>700</v>
          </cell>
          <cell r="O1079">
            <v>0</v>
          </cell>
          <cell r="P1079">
            <v>700</v>
          </cell>
        </row>
        <row r="1080">
          <cell r="D1080" t="str">
            <v>1201/1004/0000</v>
          </cell>
          <cell r="E1080" t="str">
            <v>Allowance Standby;</v>
          </cell>
          <cell r="F1080">
            <v>160718.47</v>
          </cell>
          <cell r="G1080">
            <v>0</v>
          </cell>
          <cell r="H1080">
            <v>101121.62</v>
          </cell>
          <cell r="I1080">
            <v>0</v>
          </cell>
          <cell r="J1080" t="str">
            <v>|</v>
          </cell>
          <cell r="K1080">
            <v>101121.62</v>
          </cell>
          <cell r="L1080">
            <v>0</v>
          </cell>
          <cell r="M1080">
            <v>101121.62</v>
          </cell>
          <cell r="N1080">
            <v>59596.850000000006</v>
          </cell>
          <cell r="O1080">
            <v>41524.76999999999</v>
          </cell>
          <cell r="P1080">
            <v>202243.24</v>
          </cell>
        </row>
        <row r="1081">
          <cell r="D1081" t="str">
            <v>1201/1005/0000</v>
          </cell>
          <cell r="E1081" t="str">
            <v>Housing Subsidy ;</v>
          </cell>
          <cell r="F1081">
            <v>0</v>
          </cell>
          <cell r="G1081">
            <v>0</v>
          </cell>
          <cell r="H1081">
            <v>73500</v>
          </cell>
          <cell r="I1081">
            <v>0</v>
          </cell>
          <cell r="J1081" t="str">
            <v>|</v>
          </cell>
          <cell r="K1081">
            <v>73500</v>
          </cell>
          <cell r="L1081">
            <v>0</v>
          </cell>
          <cell r="M1081">
            <v>73500</v>
          </cell>
          <cell r="N1081">
            <v>-73500</v>
          </cell>
          <cell r="O1081">
            <v>147000</v>
          </cell>
          <cell r="P1081">
            <v>147000</v>
          </cell>
        </row>
        <row r="1082">
          <cell r="D1082" t="str">
            <v>1201/1006/0000</v>
          </cell>
          <cell r="E1082" t="str">
            <v>Overtime;</v>
          </cell>
          <cell r="F1082">
            <v>383760</v>
          </cell>
          <cell r="G1082">
            <v>0</v>
          </cell>
          <cell r="H1082">
            <v>587996.99</v>
          </cell>
          <cell r="I1082">
            <v>0</v>
          </cell>
          <cell r="J1082" t="str">
            <v>|</v>
          </cell>
          <cell r="K1082">
            <v>587996.99</v>
          </cell>
          <cell r="L1082">
            <v>0</v>
          </cell>
          <cell r="M1082">
            <v>587996.99</v>
          </cell>
          <cell r="N1082">
            <v>-204236.99</v>
          </cell>
          <cell r="O1082">
            <v>792233.98</v>
          </cell>
          <cell r="P1082">
            <v>1175993.98</v>
          </cell>
        </row>
        <row r="1083">
          <cell r="D1083" t="str">
            <v>1201/1007/0000</v>
          </cell>
          <cell r="E1083" t="str">
            <v>Allowance - Other;</v>
          </cell>
          <cell r="F1083">
            <v>98939.199999999997</v>
          </cell>
          <cell r="G1083">
            <v>0</v>
          </cell>
          <cell r="H1083">
            <v>123877.83</v>
          </cell>
          <cell r="I1083">
            <v>0</v>
          </cell>
          <cell r="J1083" t="str">
            <v>|</v>
          </cell>
          <cell r="K1083">
            <v>123877.83</v>
          </cell>
          <cell r="L1083">
            <v>0</v>
          </cell>
          <cell r="M1083">
            <v>123877.83</v>
          </cell>
          <cell r="N1083">
            <v>-24938.630000000005</v>
          </cell>
          <cell r="O1083">
            <v>148816.46000000002</v>
          </cell>
          <cell r="P1083">
            <v>247755.66</v>
          </cell>
        </row>
        <row r="1084">
          <cell r="D1084" t="str">
            <v>1201/1008/0000</v>
          </cell>
          <cell r="E1084" t="str">
            <v>Temporary Workers;</v>
          </cell>
          <cell r="F1084">
            <v>133860.37</v>
          </cell>
          <cell r="G1084">
            <v>0</v>
          </cell>
          <cell r="H1084">
            <v>306626.59999999998</v>
          </cell>
          <cell r="I1084">
            <v>0</v>
          </cell>
          <cell r="J1084" t="str">
            <v>|</v>
          </cell>
          <cell r="K1084">
            <v>306626.59999999998</v>
          </cell>
          <cell r="L1084">
            <v>0</v>
          </cell>
          <cell r="M1084">
            <v>306626.59999999998</v>
          </cell>
          <cell r="N1084">
            <v>-172766.22999999998</v>
          </cell>
          <cell r="O1084">
            <v>479392.82999999996</v>
          </cell>
          <cell r="P1084">
            <v>613253.19999999995</v>
          </cell>
        </row>
        <row r="1085">
          <cell r="D1085" t="str">
            <v>1201/1009/0000</v>
          </cell>
          <cell r="E1085" t="str">
            <v>Allowance - Vehicle;</v>
          </cell>
          <cell r="F1085">
            <v>0</v>
          </cell>
          <cell r="G1085">
            <v>0</v>
          </cell>
          <cell r="H1085">
            <v>36000</v>
          </cell>
          <cell r="I1085">
            <v>0</v>
          </cell>
          <cell r="J1085" t="str">
            <v>|</v>
          </cell>
          <cell r="K1085">
            <v>36000</v>
          </cell>
          <cell r="L1085">
            <v>0</v>
          </cell>
          <cell r="M1085">
            <v>36000</v>
          </cell>
          <cell r="N1085">
            <v>-36000</v>
          </cell>
          <cell r="O1085">
            <v>72000</v>
          </cell>
          <cell r="P1085">
            <v>72000</v>
          </cell>
        </row>
        <row r="1086">
          <cell r="D1086" t="str">
            <v>1201/1010/0000</v>
          </cell>
          <cell r="E1086" t="str">
            <v>Industrial Council Levy;</v>
          </cell>
          <cell r="F1086">
            <v>3674.76</v>
          </cell>
          <cell r="G1086">
            <v>0</v>
          </cell>
          <cell r="H1086">
            <v>2610</v>
          </cell>
          <cell r="I1086">
            <v>0</v>
          </cell>
          <cell r="J1086" t="str">
            <v>|</v>
          </cell>
          <cell r="K1086">
            <v>2610</v>
          </cell>
          <cell r="L1086">
            <v>0</v>
          </cell>
          <cell r="M1086">
            <v>2610</v>
          </cell>
          <cell r="N1086">
            <v>1064.7600000000002</v>
          </cell>
          <cell r="O1086">
            <v>1545.2399999999998</v>
          </cell>
          <cell r="P1086">
            <v>5220</v>
          </cell>
        </row>
        <row r="1087">
          <cell r="D1087" t="str">
            <v>1201/1011/0000</v>
          </cell>
          <cell r="E1087" t="str">
            <v>Skills Development Levy;</v>
          </cell>
          <cell r="F1087">
            <v>60605.22</v>
          </cell>
          <cell r="G1087">
            <v>0</v>
          </cell>
          <cell r="H1087">
            <v>46285.64</v>
          </cell>
          <cell r="I1087">
            <v>0</v>
          </cell>
          <cell r="J1087" t="str">
            <v>|</v>
          </cell>
          <cell r="K1087">
            <v>46285.64</v>
          </cell>
          <cell r="L1087">
            <v>0</v>
          </cell>
          <cell r="M1087">
            <v>46285.64</v>
          </cell>
          <cell r="N1087">
            <v>14319.580000000002</v>
          </cell>
          <cell r="O1087">
            <v>31966.059999999998</v>
          </cell>
          <cell r="P1087">
            <v>92571.28</v>
          </cell>
        </row>
        <row r="1088">
          <cell r="D1088" t="str">
            <v>1201/1012/0000</v>
          </cell>
          <cell r="E1088" t="str">
            <v>Compensation Commissioner;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 t="str">
            <v>|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</row>
        <row r="1089">
          <cell r="D1089" t="str">
            <v>1201/1050/0000</v>
          </cell>
          <cell r="E1089" t="str">
            <v>Medical Aid Fund;</v>
          </cell>
          <cell r="F1089">
            <v>379713.66</v>
          </cell>
          <cell r="G1089">
            <v>0</v>
          </cell>
          <cell r="H1089">
            <v>272273.13</v>
          </cell>
          <cell r="I1089">
            <v>0</v>
          </cell>
          <cell r="J1089" t="str">
            <v>|</v>
          </cell>
          <cell r="K1089">
            <v>272273.13</v>
          </cell>
          <cell r="L1089">
            <v>0</v>
          </cell>
          <cell r="M1089">
            <v>272273.13</v>
          </cell>
          <cell r="N1089">
            <v>107440.52999999997</v>
          </cell>
          <cell r="O1089">
            <v>164832.60000000003</v>
          </cell>
          <cell r="P1089">
            <v>544546.26</v>
          </cell>
        </row>
        <row r="1090">
          <cell r="D1090" t="str">
            <v>1201/1051/0000</v>
          </cell>
          <cell r="E1090" t="str">
            <v>Pension Fund ;</v>
          </cell>
          <cell r="F1090">
            <v>834839.64</v>
          </cell>
          <cell r="G1090">
            <v>0</v>
          </cell>
          <cell r="H1090">
            <v>608599.74</v>
          </cell>
          <cell r="I1090">
            <v>0</v>
          </cell>
          <cell r="J1090" t="str">
            <v>|</v>
          </cell>
          <cell r="K1090">
            <v>608599.74</v>
          </cell>
          <cell r="L1090">
            <v>0</v>
          </cell>
          <cell r="M1090">
            <v>608599.74</v>
          </cell>
          <cell r="N1090">
            <v>226239.90000000002</v>
          </cell>
          <cell r="O1090">
            <v>382359.83999999997</v>
          </cell>
          <cell r="P1090">
            <v>1217199.48</v>
          </cell>
        </row>
        <row r="1091">
          <cell r="D1091" t="str">
            <v>1201/1052/0000</v>
          </cell>
          <cell r="E1091" t="str">
            <v>UIF;</v>
          </cell>
          <cell r="F1091">
            <v>57546.46</v>
          </cell>
          <cell r="G1091">
            <v>0</v>
          </cell>
          <cell r="H1091">
            <v>40599.86</v>
          </cell>
          <cell r="I1091">
            <v>0</v>
          </cell>
          <cell r="J1091" t="str">
            <v>|</v>
          </cell>
          <cell r="K1091">
            <v>40599.86</v>
          </cell>
          <cell r="L1091">
            <v>0</v>
          </cell>
          <cell r="M1091">
            <v>40599.86</v>
          </cell>
          <cell r="N1091">
            <v>16946.599999999999</v>
          </cell>
          <cell r="O1091">
            <v>23653.260000000002</v>
          </cell>
          <cell r="P1091">
            <v>81199.72</v>
          </cell>
        </row>
        <row r="1092">
          <cell r="D1092" t="str">
            <v>1201/2000/0000</v>
          </cell>
          <cell r="E1092" t="str">
            <v>Bad Debts;</v>
          </cell>
          <cell r="F1092">
            <v>4503976.76</v>
          </cell>
          <cell r="G1092">
            <v>0</v>
          </cell>
          <cell r="H1092">
            <v>0</v>
          </cell>
          <cell r="I1092">
            <v>0</v>
          </cell>
          <cell r="J1092" t="str">
            <v>|</v>
          </cell>
          <cell r="K1092">
            <v>0</v>
          </cell>
          <cell r="L1092">
            <v>0</v>
          </cell>
          <cell r="M1092">
            <v>0</v>
          </cell>
          <cell r="N1092">
            <v>4503976.76</v>
          </cell>
          <cell r="O1092">
            <v>0</v>
          </cell>
          <cell r="P1092">
            <v>4503976.76</v>
          </cell>
        </row>
        <row r="1093">
          <cell r="D1093" t="str">
            <v>1201/4000/0000</v>
          </cell>
          <cell r="E1093" t="str">
            <v>Depreciation;</v>
          </cell>
          <cell r="F1093">
            <v>4238856</v>
          </cell>
          <cell r="G1093">
            <v>0</v>
          </cell>
          <cell r="H1093">
            <v>0</v>
          </cell>
          <cell r="I1093">
            <v>0</v>
          </cell>
          <cell r="J1093" t="str">
            <v>|</v>
          </cell>
          <cell r="K1093">
            <v>0</v>
          </cell>
          <cell r="L1093">
            <v>0</v>
          </cell>
          <cell r="M1093">
            <v>0</v>
          </cell>
          <cell r="N1093">
            <v>4238856</v>
          </cell>
          <cell r="O1093">
            <v>0</v>
          </cell>
          <cell r="P1093">
            <v>4238856</v>
          </cell>
        </row>
        <row r="1094">
          <cell r="D1094" t="str">
            <v>1201/5001/0000</v>
          </cell>
          <cell r="E1094" t="str">
            <v>Interest External Loans;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 t="str">
            <v>|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</row>
        <row r="1095">
          <cell r="D1095" t="str">
            <v>1201/5051/0000</v>
          </cell>
          <cell r="E1095" t="str">
            <v>Redemption - External Loans;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 t="str">
            <v>|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</row>
        <row r="1096">
          <cell r="D1096" t="str">
            <v>1201/6001/0000</v>
          </cell>
          <cell r="E1096" t="str">
            <v>Bulk Water Purchases;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 t="str">
            <v>|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</row>
        <row r="1097">
          <cell r="D1097" t="str">
            <v>1201/6201/0000</v>
          </cell>
          <cell r="E1097" t="str">
            <v>Free Basic Services;</v>
          </cell>
          <cell r="F1097">
            <v>1692000</v>
          </cell>
          <cell r="G1097">
            <v>0</v>
          </cell>
          <cell r="H1097">
            <v>0</v>
          </cell>
          <cell r="I1097">
            <v>0</v>
          </cell>
          <cell r="J1097" t="str">
            <v>|</v>
          </cell>
          <cell r="K1097">
            <v>0</v>
          </cell>
          <cell r="L1097">
            <v>0</v>
          </cell>
          <cell r="M1097">
            <v>0</v>
          </cell>
          <cell r="N1097">
            <v>1692000</v>
          </cell>
          <cell r="O1097">
            <v>0</v>
          </cell>
          <cell r="P1097">
            <v>1692000</v>
          </cell>
        </row>
        <row r="1098">
          <cell r="D1098" t="str">
            <v>1201/6210/0000</v>
          </cell>
          <cell r="E1098" t="str">
            <v>MIG Projects;</v>
          </cell>
          <cell r="F1098">
            <v>0</v>
          </cell>
          <cell r="G1098">
            <v>0</v>
          </cell>
          <cell r="H1098">
            <v>131065.84</v>
          </cell>
          <cell r="I1098">
            <v>0</v>
          </cell>
          <cell r="J1098" t="str">
            <v>|</v>
          </cell>
          <cell r="K1098">
            <v>131065.84</v>
          </cell>
          <cell r="L1098">
            <v>0</v>
          </cell>
          <cell r="M1098">
            <v>131065.84</v>
          </cell>
          <cell r="N1098">
            <v>-131065.84</v>
          </cell>
          <cell r="O1098">
            <v>0</v>
          </cell>
          <cell r="P1098">
            <v>0</v>
          </cell>
        </row>
        <row r="1099">
          <cell r="D1099" t="str">
            <v>1201/6215/0000</v>
          </cell>
          <cell r="E1099" t="str">
            <v>Regional Bulk Infra Projects</v>
          </cell>
          <cell r="F1099">
            <v>53000000</v>
          </cell>
          <cell r="G1099">
            <v>0</v>
          </cell>
          <cell r="H1099">
            <v>28856152.27</v>
          </cell>
          <cell r="I1099">
            <v>0</v>
          </cell>
          <cell r="J1099" t="str">
            <v>|</v>
          </cell>
          <cell r="K1099">
            <v>28856152.27</v>
          </cell>
          <cell r="L1099">
            <v>0</v>
          </cell>
          <cell r="M1099">
            <v>28856152.27</v>
          </cell>
          <cell r="N1099">
            <v>24143847.73</v>
          </cell>
          <cell r="O1099">
            <v>-8000000</v>
          </cell>
          <cell r="P1099">
            <v>45000000</v>
          </cell>
        </row>
        <row r="1100">
          <cell r="D1100" t="str">
            <v>1201/6217/0000</v>
          </cell>
          <cell r="E1100" t="str">
            <v>PMU Projects;</v>
          </cell>
          <cell r="F1100">
            <v>0</v>
          </cell>
          <cell r="G1100">
            <v>0</v>
          </cell>
          <cell r="H1100">
            <v>2273.5500000000002</v>
          </cell>
          <cell r="I1100">
            <v>0</v>
          </cell>
          <cell r="J1100" t="str">
            <v>|</v>
          </cell>
          <cell r="K1100">
            <v>2273.5500000000002</v>
          </cell>
          <cell r="L1100">
            <v>0</v>
          </cell>
          <cell r="M1100">
            <v>2273.5500000000002</v>
          </cell>
          <cell r="N1100">
            <v>-2273.5500000000002</v>
          </cell>
          <cell r="O1100">
            <v>0</v>
          </cell>
          <cell r="P1100">
            <v>0</v>
          </cell>
        </row>
        <row r="1101">
          <cell r="D1101" t="str">
            <v>1201/6218/0000</v>
          </cell>
          <cell r="E1101" t="str">
            <v>MWIG Projects;</v>
          </cell>
          <cell r="F1101">
            <v>15000000</v>
          </cell>
          <cell r="G1101">
            <v>0</v>
          </cell>
          <cell r="H1101">
            <v>1423394.89</v>
          </cell>
          <cell r="I1101">
            <v>0</v>
          </cell>
          <cell r="J1101" t="str">
            <v>|</v>
          </cell>
          <cell r="K1101">
            <v>1423394.89</v>
          </cell>
          <cell r="L1101">
            <v>0</v>
          </cell>
          <cell r="M1101">
            <v>1423394.89</v>
          </cell>
          <cell r="N1101">
            <v>13576605.109999999</v>
          </cell>
          <cell r="O1101">
            <v>0</v>
          </cell>
          <cell r="P1101">
            <v>15000000</v>
          </cell>
        </row>
        <row r="1102">
          <cell r="D1102" t="str">
            <v>1201/6514/0000</v>
          </cell>
          <cell r="E1102" t="str">
            <v>Printing &amp; Stationary;</v>
          </cell>
          <cell r="F1102">
            <v>0</v>
          </cell>
          <cell r="G1102">
            <v>0</v>
          </cell>
          <cell r="H1102">
            <v>864.6</v>
          </cell>
          <cell r="I1102">
            <v>0</v>
          </cell>
          <cell r="J1102" t="str">
            <v>|</v>
          </cell>
          <cell r="K1102">
            <v>864.6</v>
          </cell>
          <cell r="L1102">
            <v>0</v>
          </cell>
          <cell r="M1102">
            <v>864.6</v>
          </cell>
          <cell r="N1102">
            <v>-864.6</v>
          </cell>
          <cell r="O1102">
            <v>0</v>
          </cell>
          <cell r="P1102">
            <v>0</v>
          </cell>
        </row>
        <row r="1103">
          <cell r="D1103" t="str">
            <v>1201/6525/0000</v>
          </cell>
          <cell r="E1103" t="str">
            <v>Postage;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 t="str">
            <v>|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</row>
        <row r="1104">
          <cell r="D1104" t="str">
            <v>1201/6526/0000</v>
          </cell>
          <cell r="E1104" t="str">
            <v>Tools &amp; Accessories;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 t="str">
            <v>|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</row>
        <row r="1105">
          <cell r="D1105" t="str">
            <v>1201/6527/0000</v>
          </cell>
          <cell r="E1105" t="str">
            <v>Health Services;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 t="str">
            <v>|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</row>
        <row r="1106">
          <cell r="D1106" t="str">
            <v>1201/6531/0000</v>
          </cell>
          <cell r="E1106" t="str">
            <v>Operating License;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 t="str">
            <v>|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</row>
        <row r="1107">
          <cell r="D1107" t="str">
            <v>1201/6532/0000</v>
          </cell>
          <cell r="E1107" t="str">
            <v>Vehicle License;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 t="str">
            <v>|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</row>
        <row r="1108">
          <cell r="D1108" t="str">
            <v>1201/6535/0000</v>
          </cell>
          <cell r="E1108" t="str">
            <v>Inventory (tools,equip,etc.)</v>
          </cell>
          <cell r="F1108">
            <v>0</v>
          </cell>
          <cell r="G1108">
            <v>0</v>
          </cell>
          <cell r="H1108">
            <v>5913.49</v>
          </cell>
          <cell r="I1108">
            <v>0</v>
          </cell>
          <cell r="J1108" t="str">
            <v>|</v>
          </cell>
          <cell r="K1108">
            <v>5913.49</v>
          </cell>
          <cell r="L1108">
            <v>0</v>
          </cell>
          <cell r="M1108">
            <v>5913.49</v>
          </cell>
          <cell r="N1108">
            <v>-5913.49</v>
          </cell>
          <cell r="O1108">
            <v>0</v>
          </cell>
          <cell r="P1108">
            <v>0</v>
          </cell>
        </row>
        <row r="1109">
          <cell r="D1109" t="str">
            <v>1201/6535/0017</v>
          </cell>
          <cell r="E1109" t="str">
            <v>Inventory (tools,equip,etc.)</v>
          </cell>
          <cell r="F1109">
            <v>0</v>
          </cell>
          <cell r="G1109">
            <v>0</v>
          </cell>
          <cell r="H1109">
            <v>2038.45</v>
          </cell>
          <cell r="I1109">
            <v>0</v>
          </cell>
          <cell r="J1109" t="str">
            <v>|</v>
          </cell>
          <cell r="K1109">
            <v>2038.45</v>
          </cell>
          <cell r="L1109">
            <v>0</v>
          </cell>
          <cell r="M1109">
            <v>2038.45</v>
          </cell>
          <cell r="N1109">
            <v>-2038.45</v>
          </cell>
          <cell r="O1109">
            <v>0</v>
          </cell>
          <cell r="P1109">
            <v>0</v>
          </cell>
        </row>
        <row r="1110">
          <cell r="D1110" t="str">
            <v>1201/6535/0018</v>
          </cell>
          <cell r="E1110" t="str">
            <v>Inventory (tools,equip,etc.)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 t="str">
            <v>|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</row>
        <row r="1111">
          <cell r="D1111" t="str">
            <v>1201/6536/0019</v>
          </cell>
          <cell r="E1111" t="str">
            <v>Material &amp; Stores;Rouxville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 t="str">
            <v>|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</row>
        <row r="1112">
          <cell r="D1112" t="str">
            <v>1201/6538/0000</v>
          </cell>
          <cell r="E1112" t="str">
            <v>Entertainment;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 t="str">
            <v>|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</row>
        <row r="1113">
          <cell r="D1113" t="str">
            <v>1201/6539/0000</v>
          </cell>
          <cell r="E1113" t="str">
            <v>Training;</v>
          </cell>
          <cell r="F1113">
            <v>0</v>
          </cell>
          <cell r="G1113">
            <v>0</v>
          </cell>
          <cell r="H1113">
            <v>26950</v>
          </cell>
          <cell r="I1113">
            <v>0</v>
          </cell>
          <cell r="J1113" t="str">
            <v>|</v>
          </cell>
          <cell r="K1113">
            <v>26950</v>
          </cell>
          <cell r="L1113">
            <v>0</v>
          </cell>
          <cell r="M1113">
            <v>26950</v>
          </cell>
          <cell r="N1113">
            <v>-26950</v>
          </cell>
          <cell r="O1113">
            <v>0</v>
          </cell>
          <cell r="P1113">
            <v>0</v>
          </cell>
        </row>
        <row r="1114">
          <cell r="D1114" t="str">
            <v>1201/6540/0000</v>
          </cell>
          <cell r="E1114" t="str">
            <v>Water Chemicals;</v>
          </cell>
          <cell r="F1114">
            <v>3000000</v>
          </cell>
          <cell r="G1114">
            <v>0</v>
          </cell>
          <cell r="H1114">
            <v>1930374.65</v>
          </cell>
          <cell r="I1114">
            <v>-294256.12</v>
          </cell>
          <cell r="J1114" t="str">
            <v>|</v>
          </cell>
          <cell r="K1114">
            <v>1636118.53</v>
          </cell>
          <cell r="L1114">
            <v>0</v>
          </cell>
          <cell r="M1114">
            <v>1636118.5299999998</v>
          </cell>
          <cell r="N1114">
            <v>1363881.4700000002</v>
          </cell>
          <cell r="O1114">
            <v>500000</v>
          </cell>
          <cell r="P1114">
            <v>3500000</v>
          </cell>
        </row>
        <row r="1115">
          <cell r="D1115" t="str">
            <v>1201/6541/0000</v>
          </cell>
          <cell r="E1115" t="str">
            <v>Subsistence &amp; Traveling;</v>
          </cell>
          <cell r="F1115">
            <v>16000</v>
          </cell>
          <cell r="G1115">
            <v>0</v>
          </cell>
          <cell r="H1115">
            <v>55963.77</v>
          </cell>
          <cell r="I1115">
            <v>0</v>
          </cell>
          <cell r="J1115" t="str">
            <v>|</v>
          </cell>
          <cell r="K1115">
            <v>55963.77</v>
          </cell>
          <cell r="L1115">
            <v>0</v>
          </cell>
          <cell r="M1115">
            <v>55963.77</v>
          </cell>
          <cell r="N1115">
            <v>-39963.769999999997</v>
          </cell>
          <cell r="O1115">
            <v>0</v>
          </cell>
          <cell r="P1115">
            <v>16000</v>
          </cell>
        </row>
        <row r="1116">
          <cell r="D1116" t="str">
            <v>1201/6543/0000</v>
          </cell>
          <cell r="E1116" t="str">
            <v>Cleaning Materials;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 t="str">
            <v>|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</row>
        <row r="1117">
          <cell r="D1117" t="str">
            <v>1201/6544/0000</v>
          </cell>
          <cell r="E1117" t="str">
            <v>Telephone Charges;</v>
          </cell>
          <cell r="F1117">
            <v>35169.03</v>
          </cell>
          <cell r="G1117">
            <v>0</v>
          </cell>
          <cell r="H1117">
            <v>2365.8000000000002</v>
          </cell>
          <cell r="I1117">
            <v>0</v>
          </cell>
          <cell r="J1117" t="str">
            <v>|</v>
          </cell>
          <cell r="K1117">
            <v>2365.8000000000002</v>
          </cell>
          <cell r="L1117">
            <v>0</v>
          </cell>
          <cell r="M1117">
            <v>2365.8000000000002</v>
          </cell>
          <cell r="N1117">
            <v>32803.229999999996</v>
          </cell>
          <cell r="O1117">
            <v>-30169.03</v>
          </cell>
          <cell r="P1117">
            <v>5000</v>
          </cell>
        </row>
        <row r="1118">
          <cell r="D1118" t="str">
            <v>1201/6546/0000</v>
          </cell>
          <cell r="E1118" t="str">
            <v>Uniforms &amp; Protective Clothi</v>
          </cell>
          <cell r="F1118">
            <v>250000</v>
          </cell>
          <cell r="G1118">
            <v>0</v>
          </cell>
          <cell r="H1118">
            <v>4666.0600000000004</v>
          </cell>
          <cell r="I1118">
            <v>0</v>
          </cell>
          <cell r="J1118" t="str">
            <v>|</v>
          </cell>
          <cell r="K1118">
            <v>4666.0600000000004</v>
          </cell>
          <cell r="L1118">
            <v>0</v>
          </cell>
          <cell r="M1118">
            <v>4666.0600000000004</v>
          </cell>
          <cell r="N1118">
            <v>245333.94</v>
          </cell>
          <cell r="O1118">
            <v>-70000</v>
          </cell>
          <cell r="P1118">
            <v>180000</v>
          </cell>
        </row>
        <row r="1119">
          <cell r="D1119" t="str">
            <v>1201/6546/0017</v>
          </cell>
          <cell r="E1119" t="str">
            <v>Uniforms &amp; Protective Clothi</v>
          </cell>
          <cell r="F1119">
            <v>250000</v>
          </cell>
          <cell r="G1119">
            <v>0</v>
          </cell>
          <cell r="H1119">
            <v>0</v>
          </cell>
          <cell r="I1119">
            <v>0</v>
          </cell>
          <cell r="J1119" t="str">
            <v>|</v>
          </cell>
          <cell r="K1119">
            <v>0</v>
          </cell>
          <cell r="L1119">
            <v>0</v>
          </cell>
          <cell r="M1119">
            <v>0</v>
          </cell>
          <cell r="N1119">
            <v>250000</v>
          </cell>
          <cell r="O1119">
            <v>-70000</v>
          </cell>
          <cell r="P1119">
            <v>180000</v>
          </cell>
        </row>
        <row r="1120">
          <cell r="D1120" t="str">
            <v>1201/6546/0018</v>
          </cell>
          <cell r="E1120" t="str">
            <v>Uniforms &amp; Protective Clothi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 t="str">
            <v>|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</row>
        <row r="1121">
          <cell r="D1121" t="str">
            <v>1201/6546/0019</v>
          </cell>
          <cell r="E1121" t="str">
            <v>Uniforms &amp; Protective Clothi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 t="str">
            <v>|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</row>
        <row r="1122">
          <cell r="D1122" t="str">
            <v>1201/6549/0000</v>
          </cell>
          <cell r="E1122" t="str">
            <v>Insurance - External;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 t="str">
            <v>|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</row>
        <row r="1123">
          <cell r="D1123" t="str">
            <v>1201/6551/0000</v>
          </cell>
          <cell r="E1123" t="str">
            <v>Transport Costs;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 t="str">
            <v>|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</row>
        <row r="1124">
          <cell r="D1124" t="str">
            <v>1201/6552/0000</v>
          </cell>
          <cell r="E1124" t="str">
            <v>Fuel &amp; Oil - Vehicles;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 t="str">
            <v>|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</row>
        <row r="1125">
          <cell r="D1125" t="str">
            <v>1201/6552/0017</v>
          </cell>
          <cell r="E1125" t="str">
            <v>Fuel &amp; Oil - Vehicles;Zastro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 t="str">
            <v>|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</row>
        <row r="1126">
          <cell r="D1126" t="str">
            <v>1201/6552/0018</v>
          </cell>
          <cell r="E1126" t="str">
            <v>Fuel &amp; Oil - Vehicles;Smithf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 t="str">
            <v>|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</row>
        <row r="1127">
          <cell r="D1127" t="str">
            <v>1201/6552/0019</v>
          </cell>
          <cell r="E1127" t="str">
            <v>Fuel &amp; Oil - Vehicles;Rouxvi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 t="str">
            <v>|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</row>
        <row r="1128">
          <cell r="D1128" t="str">
            <v>1201/6554/0000</v>
          </cell>
          <cell r="E1128" t="str">
            <v>Consumables;</v>
          </cell>
          <cell r="F1128">
            <v>710000</v>
          </cell>
          <cell r="G1128">
            <v>0</v>
          </cell>
          <cell r="H1128">
            <v>306892.53999999998</v>
          </cell>
          <cell r="I1128">
            <v>0</v>
          </cell>
          <cell r="J1128" t="str">
            <v>|</v>
          </cell>
          <cell r="K1128">
            <v>306892.53999999998</v>
          </cell>
          <cell r="L1128">
            <v>0</v>
          </cell>
          <cell r="M1128">
            <v>306892.53999999998</v>
          </cell>
          <cell r="N1128">
            <v>403107.46</v>
          </cell>
          <cell r="O1128">
            <v>0</v>
          </cell>
          <cell r="P1128">
            <v>710000</v>
          </cell>
        </row>
        <row r="1129">
          <cell r="D1129" t="str">
            <v>1201/6558/0000</v>
          </cell>
          <cell r="E1129" t="str">
            <v>Electricity Purchases;</v>
          </cell>
          <cell r="F1129">
            <v>566559</v>
          </cell>
          <cell r="G1129">
            <v>0</v>
          </cell>
          <cell r="H1129">
            <v>0</v>
          </cell>
          <cell r="I1129">
            <v>0</v>
          </cell>
          <cell r="J1129" t="str">
            <v>|</v>
          </cell>
          <cell r="K1129">
            <v>0</v>
          </cell>
          <cell r="L1129">
            <v>0</v>
          </cell>
          <cell r="M1129">
            <v>0</v>
          </cell>
          <cell r="N1129">
            <v>566559</v>
          </cell>
          <cell r="O1129">
            <v>0</v>
          </cell>
          <cell r="P1129">
            <v>566559</v>
          </cell>
        </row>
        <row r="1130">
          <cell r="D1130" t="str">
            <v>1201/6559/0000</v>
          </cell>
          <cell r="E1130" t="str">
            <v>CCA - Infrastructure;</v>
          </cell>
          <cell r="F1130">
            <v>0</v>
          </cell>
          <cell r="G1130">
            <v>0</v>
          </cell>
          <cell r="H1130">
            <v>54000</v>
          </cell>
          <cell r="I1130">
            <v>0</v>
          </cell>
          <cell r="J1130" t="str">
            <v>|</v>
          </cell>
          <cell r="K1130">
            <v>54000</v>
          </cell>
          <cell r="L1130">
            <v>0</v>
          </cell>
          <cell r="M1130">
            <v>54000</v>
          </cell>
          <cell r="N1130">
            <v>-54000</v>
          </cell>
          <cell r="O1130">
            <v>0</v>
          </cell>
          <cell r="P1130">
            <v>0</v>
          </cell>
        </row>
        <row r="1131">
          <cell r="D1131" t="str">
            <v>1201/6560/0000</v>
          </cell>
          <cell r="E1131" t="str">
            <v>CCA - Tools &amp; Equipment;</v>
          </cell>
          <cell r="F1131">
            <v>240000</v>
          </cell>
          <cell r="G1131">
            <v>0</v>
          </cell>
          <cell r="H1131">
            <v>197728.55</v>
          </cell>
          <cell r="I1131">
            <v>0</v>
          </cell>
          <cell r="J1131" t="str">
            <v>|</v>
          </cell>
          <cell r="K1131">
            <v>197728.55</v>
          </cell>
          <cell r="L1131">
            <v>0</v>
          </cell>
          <cell r="M1131">
            <v>197728.55</v>
          </cell>
          <cell r="N1131">
            <v>42271.450000000012</v>
          </cell>
          <cell r="O1131">
            <v>0</v>
          </cell>
          <cell r="P1131">
            <v>240000</v>
          </cell>
        </row>
        <row r="1132">
          <cell r="D1132" t="str">
            <v>1201/6565/0000</v>
          </cell>
          <cell r="E1132" t="str">
            <v>Professional Services;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 t="str">
            <v>|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</row>
        <row r="1133">
          <cell r="D1133" t="str">
            <v>1201/6576/0000</v>
          </cell>
          <cell r="E1133" t="str">
            <v>Dam Safety;</v>
          </cell>
          <cell r="F1133">
            <v>200000</v>
          </cell>
          <cell r="G1133">
            <v>0</v>
          </cell>
          <cell r="H1133">
            <v>0</v>
          </cell>
          <cell r="I1133">
            <v>0</v>
          </cell>
          <cell r="J1133" t="str">
            <v>|</v>
          </cell>
          <cell r="K1133">
            <v>0</v>
          </cell>
          <cell r="L1133">
            <v>0</v>
          </cell>
          <cell r="M1133">
            <v>0</v>
          </cell>
          <cell r="N1133">
            <v>200000</v>
          </cell>
          <cell r="O1133">
            <v>-100000</v>
          </cell>
          <cell r="P1133">
            <v>100000</v>
          </cell>
        </row>
        <row r="1134">
          <cell r="D1134" t="str">
            <v>1201/6801/0000</v>
          </cell>
          <cell r="E1134" t="str">
            <v>R/M - Buildings;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 t="str">
            <v>|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</row>
        <row r="1135">
          <cell r="D1135" t="str">
            <v>1201/6801/0017</v>
          </cell>
          <cell r="E1135" t="str">
            <v>R/M - Buildings;Zastron Unit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 t="str">
            <v>|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</row>
        <row r="1136">
          <cell r="D1136" t="str">
            <v>1201/6801/0018</v>
          </cell>
          <cell r="E1136" t="str">
            <v>R/M - Buildings;Smithfield U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 t="str">
            <v>|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</row>
        <row r="1137">
          <cell r="D1137" t="str">
            <v>1201/6801/0019</v>
          </cell>
          <cell r="E1137" t="str">
            <v>R/M - Buildings;Rouxville Un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 t="str">
            <v>|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</row>
        <row r="1138">
          <cell r="D1138" t="str">
            <v>1201/6802/0000</v>
          </cell>
          <cell r="E1138" t="str">
            <v>R/M - Tools &amp; Equipment;</v>
          </cell>
          <cell r="F1138">
            <v>0</v>
          </cell>
          <cell r="G1138">
            <v>0</v>
          </cell>
          <cell r="H1138">
            <v>269</v>
          </cell>
          <cell r="I1138">
            <v>0</v>
          </cell>
          <cell r="J1138" t="str">
            <v>|</v>
          </cell>
          <cell r="K1138">
            <v>269</v>
          </cell>
          <cell r="L1138">
            <v>0</v>
          </cell>
          <cell r="M1138">
            <v>269</v>
          </cell>
          <cell r="N1138">
            <v>-269</v>
          </cell>
          <cell r="O1138">
            <v>0</v>
          </cell>
          <cell r="P1138">
            <v>0</v>
          </cell>
        </row>
        <row r="1139">
          <cell r="D1139" t="str">
            <v>1201/6806/0000</v>
          </cell>
          <cell r="E1139" t="str">
            <v>R/M - Stormwater;</v>
          </cell>
          <cell r="F1139">
            <v>288000</v>
          </cell>
          <cell r="G1139">
            <v>0</v>
          </cell>
          <cell r="H1139">
            <v>2250</v>
          </cell>
          <cell r="I1139">
            <v>0</v>
          </cell>
          <cell r="J1139" t="str">
            <v>|</v>
          </cell>
          <cell r="K1139">
            <v>2250</v>
          </cell>
          <cell r="L1139">
            <v>0</v>
          </cell>
          <cell r="M1139">
            <v>2250</v>
          </cell>
          <cell r="N1139">
            <v>285750</v>
          </cell>
          <cell r="O1139">
            <v>-68000</v>
          </cell>
          <cell r="P1139">
            <v>220000</v>
          </cell>
        </row>
        <row r="1140">
          <cell r="D1140" t="str">
            <v>1201/6808/0000</v>
          </cell>
          <cell r="E1140" t="str">
            <v>R/M - Vehicles &amp; Equipment;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 t="str">
            <v>|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</row>
        <row r="1141">
          <cell r="D1141" t="str">
            <v>1201/6808/0017</v>
          </cell>
          <cell r="E1141" t="str">
            <v>R/M - Vehicles &amp; Equipment;Z</v>
          </cell>
          <cell r="F1141">
            <v>288000</v>
          </cell>
          <cell r="G1141">
            <v>0</v>
          </cell>
          <cell r="H1141">
            <v>170832.14</v>
          </cell>
          <cell r="I1141">
            <v>0</v>
          </cell>
          <cell r="J1141" t="str">
            <v>|</v>
          </cell>
          <cell r="K1141">
            <v>170832.14</v>
          </cell>
          <cell r="L1141">
            <v>0</v>
          </cell>
          <cell r="M1141">
            <v>170832.14</v>
          </cell>
          <cell r="N1141">
            <v>117167.85999999999</v>
          </cell>
          <cell r="O1141">
            <v>0</v>
          </cell>
          <cell r="P1141">
            <v>288000</v>
          </cell>
        </row>
        <row r="1142">
          <cell r="D1142" t="str">
            <v>1201/6808/0018</v>
          </cell>
          <cell r="E1142" t="str">
            <v>R/M - Vehicles &amp; Equipment;S</v>
          </cell>
          <cell r="F1142">
            <v>288000</v>
          </cell>
          <cell r="G1142">
            <v>0</v>
          </cell>
          <cell r="H1142">
            <v>0</v>
          </cell>
          <cell r="I1142">
            <v>0</v>
          </cell>
          <cell r="J1142" t="str">
            <v>|</v>
          </cell>
          <cell r="K1142">
            <v>0</v>
          </cell>
          <cell r="L1142">
            <v>0</v>
          </cell>
          <cell r="M1142">
            <v>0</v>
          </cell>
          <cell r="N1142">
            <v>288000</v>
          </cell>
          <cell r="O1142">
            <v>-68000</v>
          </cell>
          <cell r="P1142">
            <v>220000</v>
          </cell>
        </row>
        <row r="1143">
          <cell r="D1143" t="str">
            <v>1201/6808/0019</v>
          </cell>
          <cell r="E1143" t="str">
            <v>R/M - Vehicles &amp; Equipment;R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 t="str">
            <v>|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</row>
        <row r="1144">
          <cell r="D1144" t="str">
            <v>1201/6809/0000</v>
          </cell>
          <cell r="E1144" t="str">
            <v>R/M - Water Reticulation;</v>
          </cell>
          <cell r="F1144">
            <v>650000</v>
          </cell>
          <cell r="G1144">
            <v>0</v>
          </cell>
          <cell r="H1144">
            <v>628524.93999999994</v>
          </cell>
          <cell r="I1144">
            <v>-82353.58</v>
          </cell>
          <cell r="J1144" t="str">
            <v>|</v>
          </cell>
          <cell r="K1144">
            <v>546171.36</v>
          </cell>
          <cell r="L1144">
            <v>0</v>
          </cell>
          <cell r="M1144">
            <v>546171.36</v>
          </cell>
          <cell r="N1144">
            <v>103828.64000000001</v>
          </cell>
          <cell r="O1144">
            <v>450000</v>
          </cell>
          <cell r="P1144">
            <v>1100000</v>
          </cell>
        </row>
        <row r="1145">
          <cell r="D1145" t="str">
            <v>1201/6815/0000</v>
          </cell>
          <cell r="E1145" t="str">
            <v>R/M - Plant &amp; Equipment;</v>
          </cell>
          <cell r="F1145">
            <v>0</v>
          </cell>
          <cell r="G1145">
            <v>0</v>
          </cell>
          <cell r="H1145">
            <v>11542.98</v>
          </cell>
          <cell r="I1145">
            <v>0</v>
          </cell>
          <cell r="J1145" t="str">
            <v>|</v>
          </cell>
          <cell r="K1145">
            <v>11542.98</v>
          </cell>
          <cell r="L1145">
            <v>0</v>
          </cell>
          <cell r="M1145">
            <v>11542.98</v>
          </cell>
          <cell r="N1145">
            <v>-11542.98</v>
          </cell>
          <cell r="O1145">
            <v>0</v>
          </cell>
          <cell r="P1145">
            <v>0</v>
          </cell>
        </row>
        <row r="1146">
          <cell r="D1146" t="str">
            <v>1201/6815/0017</v>
          </cell>
          <cell r="E1146" t="str">
            <v>R/M - Plant &amp; Equipment;Zast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 t="str">
            <v>|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</row>
        <row r="1147">
          <cell r="D1147" t="str">
            <v>1201/6815/0018</v>
          </cell>
          <cell r="E1147" t="str">
            <v>R/M - Plant &amp; Equipment;Smit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 t="str">
            <v>|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</row>
        <row r="1148">
          <cell r="D1148" t="str">
            <v>1201/6815/0019</v>
          </cell>
          <cell r="E1148" t="str">
            <v>R/M - Plant &amp; Equipment;Roux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 t="str">
            <v>|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</row>
        <row r="1149">
          <cell r="D1149" t="str">
            <v>1201/7500/0000</v>
          </cell>
          <cell r="E1149" t="str">
            <v>Contr - Bad Debts;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 t="str">
            <v>|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</row>
        <row r="1150">
          <cell r="D1150" t="str">
            <v>1201/7501/0000</v>
          </cell>
          <cell r="E1150" t="str">
            <v>Contr - Leave Reserve;</v>
          </cell>
          <cell r="F1150">
            <v>153960.62</v>
          </cell>
          <cell r="G1150">
            <v>0</v>
          </cell>
          <cell r="H1150">
            <v>4547.53</v>
          </cell>
          <cell r="I1150">
            <v>0</v>
          </cell>
          <cell r="J1150" t="str">
            <v>|</v>
          </cell>
          <cell r="K1150">
            <v>4547.53</v>
          </cell>
          <cell r="L1150">
            <v>0</v>
          </cell>
          <cell r="M1150">
            <v>4547.53</v>
          </cell>
          <cell r="N1150">
            <v>149413.09</v>
          </cell>
          <cell r="O1150">
            <v>0</v>
          </cell>
          <cell r="P1150">
            <v>153960.62</v>
          </cell>
        </row>
        <row r="1151">
          <cell r="D1151" t="str">
            <v>1201/7502/0000</v>
          </cell>
          <cell r="E1151" t="str">
            <v>Contr Fund - Pro-rata Bonus</v>
          </cell>
          <cell r="F1151">
            <v>27040</v>
          </cell>
          <cell r="G1151">
            <v>0</v>
          </cell>
          <cell r="H1151">
            <v>0</v>
          </cell>
          <cell r="I1151">
            <v>0</v>
          </cell>
          <cell r="J1151" t="str">
            <v>|</v>
          </cell>
          <cell r="K1151">
            <v>0</v>
          </cell>
          <cell r="L1151">
            <v>0</v>
          </cell>
          <cell r="M1151">
            <v>0</v>
          </cell>
          <cell r="N1151">
            <v>27040</v>
          </cell>
          <cell r="O1151">
            <v>0</v>
          </cell>
          <cell r="P1151">
            <v>27040</v>
          </cell>
        </row>
        <row r="1152">
          <cell r="D1152" t="str">
            <v>1201/7503/0000</v>
          </cell>
          <cell r="E1152" t="str">
            <v>Transfer - Gov Grant Reserve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 t="str">
            <v>|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</row>
        <row r="1153">
          <cell r="D1153" t="str">
            <v>1201/8052/0000</v>
          </cell>
          <cell r="E1153" t="str">
            <v>Water Levies;</v>
          </cell>
          <cell r="F1153">
            <v>-10889673.300000001</v>
          </cell>
          <cell r="G1153">
            <v>0</v>
          </cell>
          <cell r="H1153">
            <v>197028.53</v>
          </cell>
          <cell r="I1153">
            <v>-7709262.1299999999</v>
          </cell>
          <cell r="J1153" t="str">
            <v>|</v>
          </cell>
          <cell r="K1153">
            <v>0</v>
          </cell>
          <cell r="L1153">
            <v>-7512233.5999999996</v>
          </cell>
          <cell r="M1153">
            <v>-7512233.5999999996</v>
          </cell>
          <cell r="N1153">
            <v>-3377439.7000000011</v>
          </cell>
          <cell r="O1153">
            <v>0</v>
          </cell>
          <cell r="P1153">
            <v>-10889673.300000001</v>
          </cell>
        </row>
        <row r="1154">
          <cell r="D1154" t="str">
            <v>1201/8401/0000</v>
          </cell>
          <cell r="E1154" t="str">
            <v>NT Grant - Equitable Share;</v>
          </cell>
          <cell r="F1154">
            <v>-5959150.46</v>
          </cell>
          <cell r="G1154">
            <v>0</v>
          </cell>
          <cell r="H1154">
            <v>0</v>
          </cell>
          <cell r="I1154">
            <v>-1221660</v>
          </cell>
          <cell r="J1154" t="str">
            <v>|</v>
          </cell>
          <cell r="K1154">
            <v>0</v>
          </cell>
          <cell r="L1154">
            <v>-1221660</v>
          </cell>
          <cell r="M1154">
            <v>-1221660</v>
          </cell>
          <cell r="N1154">
            <v>-4737490.46</v>
          </cell>
          <cell r="O1154">
            <v>0</v>
          </cell>
          <cell r="P1154">
            <v>-5959150.46</v>
          </cell>
        </row>
        <row r="1155">
          <cell r="D1155" t="str">
            <v>1201/8450/0000</v>
          </cell>
          <cell r="E1155" t="str">
            <v>NT Grant - MIG;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 t="str">
            <v>|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</row>
        <row r="1156">
          <cell r="D1156" t="str">
            <v>1201/8455/0000</v>
          </cell>
          <cell r="E1156" t="str">
            <v>Regional Bulk Infra Grant;</v>
          </cell>
          <cell r="F1156">
            <v>-53000000</v>
          </cell>
          <cell r="G1156">
            <v>0</v>
          </cell>
          <cell r="H1156">
            <v>0</v>
          </cell>
          <cell r="I1156">
            <v>-34584766.689999998</v>
          </cell>
          <cell r="J1156" t="str">
            <v>|</v>
          </cell>
          <cell r="K1156">
            <v>0</v>
          </cell>
          <cell r="L1156">
            <v>-34584766.689999998</v>
          </cell>
          <cell r="M1156">
            <v>-34584766.689999998</v>
          </cell>
          <cell r="N1156">
            <v>-18415233.310000002</v>
          </cell>
          <cell r="O1156">
            <v>8000000</v>
          </cell>
          <cell r="P1156">
            <v>-45000000</v>
          </cell>
        </row>
        <row r="1157">
          <cell r="D1157" t="str">
            <v>1201/8458/0000</v>
          </cell>
          <cell r="E1157" t="str">
            <v>NT Grant - MWIG;</v>
          </cell>
          <cell r="F1157">
            <v>-15000000</v>
          </cell>
          <cell r="G1157">
            <v>0</v>
          </cell>
          <cell r="H1157">
            <v>0</v>
          </cell>
          <cell r="I1157">
            <v>-11250000</v>
          </cell>
          <cell r="J1157" t="str">
            <v>|</v>
          </cell>
          <cell r="K1157">
            <v>0</v>
          </cell>
          <cell r="L1157">
            <v>-11250000</v>
          </cell>
          <cell r="M1157">
            <v>-11250000</v>
          </cell>
          <cell r="N1157">
            <v>-3750000</v>
          </cell>
          <cell r="O1157">
            <v>0</v>
          </cell>
          <cell r="P1157">
            <v>-15000000</v>
          </cell>
        </row>
        <row r="1158">
          <cell r="D1158" t="str">
            <v>1201/8505/0000</v>
          </cell>
          <cell r="E1158" t="str">
            <v>Connection Fees;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 t="str">
            <v>|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</row>
        <row r="1159">
          <cell r="D1159" t="str">
            <v>1201/8508/0000</v>
          </cell>
          <cell r="E1159" t="str">
            <v>Sundry Income;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 t="str">
            <v>|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</row>
        <row r="1160">
          <cell r="D1160" t="str">
            <v>1201/8513/0000</v>
          </cell>
          <cell r="E1160" t="str">
            <v>Drum Sales;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 t="str">
            <v>|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</row>
        <row r="1161">
          <cell r="D1161" t="str">
            <v>1201/8516/0000</v>
          </cell>
          <cell r="E1161" t="str">
            <v>Free Basic Water;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 t="str">
            <v>|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</row>
        <row r="1162">
          <cell r="E1162" t="str">
            <v>Main account subtotal</v>
          </cell>
          <cell r="F1162"/>
          <cell r="G1162"/>
          <cell r="H1162"/>
          <cell r="I1162"/>
          <cell r="J1162" t="str">
            <v>|</v>
          </cell>
          <cell r="K1162">
            <v>39200028.310000002</v>
          </cell>
          <cell r="L1162">
            <v>-54568660.289999999</v>
          </cell>
          <cell r="M1162">
            <v>0</v>
          </cell>
          <cell r="N1162"/>
          <cell r="O1162"/>
          <cell r="P1162"/>
        </row>
        <row r="1163">
          <cell r="D1163">
            <v>1201</v>
          </cell>
          <cell r="E1163" t="str">
            <v>Main account total</v>
          </cell>
          <cell r="F1163">
            <v>7319322.3300000131</v>
          </cell>
          <cell r="G1163"/>
          <cell r="H1163"/>
          <cell r="I1163"/>
          <cell r="J1163" t="str">
            <v>|</v>
          </cell>
          <cell r="K1163">
            <v>0</v>
          </cell>
          <cell r="L1163">
            <v>-15368631.98</v>
          </cell>
          <cell r="M1163">
            <v>-15368631.979999997</v>
          </cell>
          <cell r="N1163">
            <v>22687954.309999995</v>
          </cell>
          <cell r="O1163">
            <v>5290000.2100000009</v>
          </cell>
          <cell r="P1163">
            <v>12609322.540000021</v>
          </cell>
        </row>
        <row r="1164">
          <cell r="D1164" t="str">
            <v>--------------</v>
          </cell>
          <cell r="E1164" t="str">
            <v>--------------------------------</v>
          </cell>
          <cell r="F1164" t="str">
            <v>------------</v>
          </cell>
          <cell r="G1164" t="str">
            <v>------------</v>
          </cell>
          <cell r="H1164" t="str">
            <v>------------</v>
          </cell>
          <cell r="I1164" t="str">
            <v>------------</v>
          </cell>
          <cell r="J1164" t="str">
            <v>--</v>
          </cell>
          <cell r="K1164" t="str">
            <v>--------------</v>
          </cell>
          <cell r="L1164" t="str">
            <v>--------------</v>
          </cell>
          <cell r="P1164"/>
        </row>
        <row r="1165">
          <cell r="D1165">
            <v>1301</v>
          </cell>
          <cell r="E1165" t="str">
            <v>ELECTRICITY DISTRIBUTION</v>
          </cell>
          <cell r="F1165"/>
          <cell r="G1165"/>
          <cell r="H1165"/>
          <cell r="I1165"/>
          <cell r="J1165" t="str">
            <v>|</v>
          </cell>
          <cell r="K1165"/>
          <cell r="L1165"/>
          <cell r="M1165">
            <v>0</v>
          </cell>
          <cell r="N1165"/>
          <cell r="O1165"/>
          <cell r="P1165"/>
        </row>
        <row r="1166">
          <cell r="D1166" t="str">
            <v>1301/1000/0000</v>
          </cell>
          <cell r="E1166" t="str">
            <v>Salaries;</v>
          </cell>
          <cell r="F1166">
            <v>483198.42</v>
          </cell>
          <cell r="G1166">
            <v>0</v>
          </cell>
          <cell r="H1166">
            <v>128558.82</v>
          </cell>
          <cell r="I1166">
            <v>0</v>
          </cell>
          <cell r="J1166" t="str">
            <v>|</v>
          </cell>
          <cell r="K1166">
            <v>128558.82</v>
          </cell>
          <cell r="L1166">
            <v>0</v>
          </cell>
          <cell r="M1166">
            <v>128558.82</v>
          </cell>
          <cell r="N1166">
            <v>354639.6</v>
          </cell>
          <cell r="O1166">
            <v>-226080.77999999997</v>
          </cell>
          <cell r="P1166">
            <v>257117.64</v>
          </cell>
        </row>
        <row r="1167">
          <cell r="D1167" t="str">
            <v>1301/1002/0000</v>
          </cell>
          <cell r="E1167" t="str">
            <v>Annual Bonus;</v>
          </cell>
          <cell r="F1167">
            <v>54962.52</v>
          </cell>
          <cell r="G1167">
            <v>0</v>
          </cell>
          <cell r="H1167">
            <v>0</v>
          </cell>
          <cell r="I1167">
            <v>0</v>
          </cell>
          <cell r="J1167" t="str">
            <v>|</v>
          </cell>
          <cell r="K1167">
            <v>0</v>
          </cell>
          <cell r="L1167">
            <v>0</v>
          </cell>
          <cell r="M1167">
            <v>0</v>
          </cell>
          <cell r="N1167">
            <v>54962.52</v>
          </cell>
          <cell r="O1167">
            <v>0</v>
          </cell>
          <cell r="P1167">
            <v>54962.52</v>
          </cell>
        </row>
        <row r="1168">
          <cell r="D1168" t="str">
            <v>1301/1003/0000</v>
          </cell>
          <cell r="E1168" t="str">
            <v>Allowance - Telephone;</v>
          </cell>
          <cell r="F1168">
            <v>6600</v>
          </cell>
          <cell r="G1168">
            <v>0</v>
          </cell>
          <cell r="H1168">
            <v>1800</v>
          </cell>
          <cell r="I1168">
            <v>0</v>
          </cell>
          <cell r="J1168" t="str">
            <v>|</v>
          </cell>
          <cell r="K1168">
            <v>1800</v>
          </cell>
          <cell r="L1168">
            <v>0</v>
          </cell>
          <cell r="M1168">
            <v>1800</v>
          </cell>
          <cell r="N1168">
            <v>4800</v>
          </cell>
          <cell r="O1168">
            <v>-3000</v>
          </cell>
          <cell r="P1168">
            <v>3600</v>
          </cell>
        </row>
        <row r="1169">
          <cell r="D1169" t="str">
            <v>1301/1006/0000</v>
          </cell>
          <cell r="E1169" t="str">
            <v>Overtime;</v>
          </cell>
          <cell r="F1169">
            <v>10837.68</v>
          </cell>
          <cell r="G1169">
            <v>0</v>
          </cell>
          <cell r="H1169">
            <v>0</v>
          </cell>
          <cell r="I1169">
            <v>0</v>
          </cell>
          <cell r="J1169" t="str">
            <v>|</v>
          </cell>
          <cell r="K1169">
            <v>0</v>
          </cell>
          <cell r="L1169">
            <v>0</v>
          </cell>
          <cell r="M1169">
            <v>0</v>
          </cell>
          <cell r="N1169">
            <v>10837.68</v>
          </cell>
          <cell r="O1169">
            <v>0</v>
          </cell>
          <cell r="P1169">
            <v>10837.68</v>
          </cell>
        </row>
        <row r="1170">
          <cell r="D1170" t="str">
            <v>1301/1009/0000</v>
          </cell>
          <cell r="E1170" t="str">
            <v>Allowance - Vehicle;</v>
          </cell>
          <cell r="F1170">
            <v>0</v>
          </cell>
          <cell r="G1170">
            <v>0</v>
          </cell>
          <cell r="H1170">
            <v>24000</v>
          </cell>
          <cell r="I1170">
            <v>0</v>
          </cell>
          <cell r="J1170" t="str">
            <v>|</v>
          </cell>
          <cell r="K1170">
            <v>24000</v>
          </cell>
          <cell r="L1170">
            <v>0</v>
          </cell>
          <cell r="M1170">
            <v>24000</v>
          </cell>
          <cell r="N1170">
            <v>-24000</v>
          </cell>
          <cell r="O1170">
            <v>48000</v>
          </cell>
          <cell r="P1170">
            <v>48000</v>
          </cell>
        </row>
        <row r="1171">
          <cell r="D1171" t="str">
            <v>1301/1010/0000</v>
          </cell>
          <cell r="E1171" t="str">
            <v>Industrial Council Levy;</v>
          </cell>
          <cell r="F1171">
            <v>122.04</v>
          </cell>
          <cell r="G1171">
            <v>0</v>
          </cell>
          <cell r="H1171">
            <v>43.5</v>
          </cell>
          <cell r="I1171">
            <v>0</v>
          </cell>
          <cell r="J1171" t="str">
            <v>|</v>
          </cell>
          <cell r="K1171">
            <v>43.5</v>
          </cell>
          <cell r="L1171">
            <v>0</v>
          </cell>
          <cell r="M1171">
            <v>43.5</v>
          </cell>
          <cell r="N1171">
            <v>78.540000000000006</v>
          </cell>
          <cell r="O1171">
            <v>-35.040000000000006</v>
          </cell>
          <cell r="P1171">
            <v>87</v>
          </cell>
        </row>
        <row r="1172">
          <cell r="D1172" t="str">
            <v>1301/1011/0000</v>
          </cell>
          <cell r="E1172" t="str">
            <v>Skills Development Levy;</v>
          </cell>
          <cell r="F1172">
            <v>5776.11</v>
          </cell>
          <cell r="G1172">
            <v>0</v>
          </cell>
          <cell r="H1172">
            <v>1579.54</v>
          </cell>
          <cell r="I1172">
            <v>0</v>
          </cell>
          <cell r="J1172" t="str">
            <v>|</v>
          </cell>
          <cell r="K1172">
            <v>1579.54</v>
          </cell>
          <cell r="L1172">
            <v>0</v>
          </cell>
          <cell r="M1172">
            <v>1579.54</v>
          </cell>
          <cell r="N1172">
            <v>4196.57</v>
          </cell>
          <cell r="O1172">
            <v>-2617.0299999999997</v>
          </cell>
          <cell r="P1172">
            <v>3159.08</v>
          </cell>
        </row>
        <row r="1173">
          <cell r="D1173" t="str">
            <v>1301/1012/0000</v>
          </cell>
          <cell r="E1173" t="str">
            <v>Compensation Commissioner;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 t="str">
            <v>|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</row>
        <row r="1174">
          <cell r="D1174" t="str">
            <v>1301/1050/0000</v>
          </cell>
          <cell r="E1174" t="str">
            <v>Medical Aid Fund;</v>
          </cell>
          <cell r="F1174">
            <v>23083.23</v>
          </cell>
          <cell r="G1174">
            <v>0</v>
          </cell>
          <cell r="H1174">
            <v>17267.59</v>
          </cell>
          <cell r="I1174">
            <v>0</v>
          </cell>
          <cell r="J1174" t="str">
            <v>|</v>
          </cell>
          <cell r="K1174">
            <v>17267.59</v>
          </cell>
          <cell r="L1174">
            <v>0</v>
          </cell>
          <cell r="M1174">
            <v>17267.59</v>
          </cell>
          <cell r="N1174">
            <v>5815.6399999999994</v>
          </cell>
          <cell r="O1174">
            <v>11451.95</v>
          </cell>
          <cell r="P1174">
            <v>34535.18</v>
          </cell>
        </row>
        <row r="1175">
          <cell r="D1175" t="str">
            <v>1301/1051/0000</v>
          </cell>
          <cell r="E1175" t="str">
            <v>Pension Fund ;</v>
          </cell>
          <cell r="F1175">
            <v>79746.94</v>
          </cell>
          <cell r="G1175">
            <v>0</v>
          </cell>
          <cell r="H1175">
            <v>22635.94</v>
          </cell>
          <cell r="I1175">
            <v>0</v>
          </cell>
          <cell r="J1175" t="str">
            <v>|</v>
          </cell>
          <cell r="K1175">
            <v>22635.94</v>
          </cell>
          <cell r="L1175">
            <v>0</v>
          </cell>
          <cell r="M1175">
            <v>22635.94</v>
          </cell>
          <cell r="N1175">
            <v>57111</v>
          </cell>
          <cell r="O1175">
            <v>-34475.060000000005</v>
          </cell>
          <cell r="P1175">
            <v>45271.88</v>
          </cell>
        </row>
        <row r="1176">
          <cell r="D1176" t="str">
            <v>1301/1052/0000</v>
          </cell>
          <cell r="E1176" t="str">
            <v>UIF;</v>
          </cell>
          <cell r="F1176">
            <v>3146.92</v>
          </cell>
          <cell r="G1176">
            <v>0</v>
          </cell>
          <cell r="H1176">
            <v>892.32</v>
          </cell>
          <cell r="I1176">
            <v>0</v>
          </cell>
          <cell r="J1176" t="str">
            <v>|</v>
          </cell>
          <cell r="K1176">
            <v>892.32</v>
          </cell>
          <cell r="L1176">
            <v>0</v>
          </cell>
          <cell r="M1176">
            <v>892.32</v>
          </cell>
          <cell r="N1176">
            <v>2254.6</v>
          </cell>
          <cell r="O1176">
            <v>-1362.28</v>
          </cell>
          <cell r="P1176">
            <v>1784.64</v>
          </cell>
        </row>
        <row r="1177">
          <cell r="D1177" t="str">
            <v>1301/4000/0000</v>
          </cell>
          <cell r="E1177" t="str">
            <v>Depreciation;</v>
          </cell>
          <cell r="F1177">
            <v>5085000</v>
          </cell>
          <cell r="G1177">
            <v>0</v>
          </cell>
          <cell r="H1177">
            <v>0</v>
          </cell>
          <cell r="I1177">
            <v>0</v>
          </cell>
          <cell r="J1177" t="str">
            <v>|</v>
          </cell>
          <cell r="K1177">
            <v>0</v>
          </cell>
          <cell r="L1177">
            <v>0</v>
          </cell>
          <cell r="M1177">
            <v>0</v>
          </cell>
          <cell r="N1177">
            <v>5085000</v>
          </cell>
          <cell r="O1177">
            <v>0</v>
          </cell>
          <cell r="P1177">
            <v>5085000</v>
          </cell>
        </row>
        <row r="1178">
          <cell r="D1178" t="str">
            <v>1301/5003/0000</v>
          </cell>
          <cell r="E1178" t="str">
            <v>Interest - HP;</v>
          </cell>
          <cell r="F1178">
            <v>1750000</v>
          </cell>
          <cell r="G1178">
            <v>0</v>
          </cell>
          <cell r="H1178">
            <v>0</v>
          </cell>
          <cell r="I1178">
            <v>0</v>
          </cell>
          <cell r="J1178" t="str">
            <v>|</v>
          </cell>
          <cell r="K1178">
            <v>0</v>
          </cell>
          <cell r="L1178">
            <v>0</v>
          </cell>
          <cell r="M1178">
            <v>0</v>
          </cell>
          <cell r="N1178">
            <v>1750000</v>
          </cell>
          <cell r="O1178">
            <v>-550000</v>
          </cell>
          <cell r="P1178">
            <v>1200000</v>
          </cell>
        </row>
        <row r="1179">
          <cell r="D1179" t="str">
            <v>1301/5051/0000</v>
          </cell>
          <cell r="E1179" t="str">
            <v>Redemption - External Loans;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 t="str">
            <v>|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</row>
        <row r="1180">
          <cell r="D1180" t="str">
            <v>1301/6000/0000</v>
          </cell>
          <cell r="E1180" t="str">
            <v>Bulk Electricity Purchases;</v>
          </cell>
          <cell r="F1180">
            <v>20563200</v>
          </cell>
          <cell r="G1180">
            <v>0</v>
          </cell>
          <cell r="H1180">
            <v>938436.64</v>
          </cell>
          <cell r="I1180">
            <v>0</v>
          </cell>
          <cell r="J1180" t="str">
            <v>|</v>
          </cell>
          <cell r="K1180">
            <v>938436.64</v>
          </cell>
          <cell r="L1180">
            <v>0</v>
          </cell>
          <cell r="M1180">
            <v>938436.64</v>
          </cell>
          <cell r="N1180">
            <v>19624763.359999999</v>
          </cell>
          <cell r="O1180">
            <v>0</v>
          </cell>
          <cell r="P1180">
            <v>20563200</v>
          </cell>
        </row>
        <row r="1181">
          <cell r="D1181" t="str">
            <v>1301/6201/0000</v>
          </cell>
          <cell r="E1181" t="str">
            <v>Free Basic Services;</v>
          </cell>
          <cell r="F1181">
            <v>1371720</v>
          </cell>
          <cell r="G1181">
            <v>0</v>
          </cell>
          <cell r="H1181">
            <v>0</v>
          </cell>
          <cell r="I1181">
            <v>0</v>
          </cell>
          <cell r="J1181" t="str">
            <v>|</v>
          </cell>
          <cell r="K1181">
            <v>0</v>
          </cell>
          <cell r="L1181">
            <v>0</v>
          </cell>
          <cell r="M1181">
            <v>0</v>
          </cell>
          <cell r="N1181">
            <v>1371720</v>
          </cell>
          <cell r="O1181">
            <v>0</v>
          </cell>
          <cell r="P1181">
            <v>1371720</v>
          </cell>
        </row>
        <row r="1182">
          <cell r="D1182" t="str">
            <v>1301/6210/0000</v>
          </cell>
          <cell r="E1182" t="str">
            <v>MIG Projects;</v>
          </cell>
          <cell r="F1182">
            <v>1391425.62</v>
          </cell>
          <cell r="G1182">
            <v>0</v>
          </cell>
          <cell r="H1182">
            <v>216592.39</v>
          </cell>
          <cell r="I1182">
            <v>0</v>
          </cell>
          <cell r="J1182" t="str">
            <v>|</v>
          </cell>
          <cell r="K1182">
            <v>216592.39</v>
          </cell>
          <cell r="L1182">
            <v>0</v>
          </cell>
          <cell r="M1182">
            <v>216592.39</v>
          </cell>
          <cell r="N1182">
            <v>1174833.23</v>
          </cell>
          <cell r="O1182">
            <v>0</v>
          </cell>
          <cell r="P1182">
            <v>1391425.62</v>
          </cell>
        </row>
        <row r="1183">
          <cell r="D1183" t="str">
            <v>1301/6212/0000</v>
          </cell>
          <cell r="E1183" t="str">
            <v>INEPG Projects;</v>
          </cell>
          <cell r="F1183">
            <v>474000</v>
          </cell>
          <cell r="G1183">
            <v>0</v>
          </cell>
          <cell r="H1183">
            <v>0</v>
          </cell>
          <cell r="I1183">
            <v>0</v>
          </cell>
          <cell r="J1183" t="str">
            <v>|</v>
          </cell>
          <cell r="K1183">
            <v>0</v>
          </cell>
          <cell r="L1183">
            <v>0</v>
          </cell>
          <cell r="M1183">
            <v>0</v>
          </cell>
          <cell r="N1183">
            <v>474000</v>
          </cell>
          <cell r="O1183">
            <v>0</v>
          </cell>
          <cell r="P1183">
            <v>474000</v>
          </cell>
        </row>
        <row r="1184">
          <cell r="D1184" t="str">
            <v>1301/6514/0000</v>
          </cell>
          <cell r="E1184" t="str">
            <v>Printing &amp; Stationary;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 t="str">
            <v>|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</row>
        <row r="1185">
          <cell r="D1185" t="str">
            <v>1301/6515/0000</v>
          </cell>
          <cell r="E1185" t="str">
            <v>Computer Software;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 t="str">
            <v>|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</row>
        <row r="1186">
          <cell r="D1186" t="str">
            <v>1301/6532/0000</v>
          </cell>
          <cell r="E1186" t="str">
            <v>Vehicle License;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 t="str">
            <v>|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</row>
        <row r="1187">
          <cell r="D1187" t="str">
            <v>1301/6535/0000</v>
          </cell>
          <cell r="E1187" t="str">
            <v>Inventory (tools,equip,etc.)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 t="str">
            <v>|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</row>
        <row r="1188">
          <cell r="D1188" t="str">
            <v>1301/6535/0017</v>
          </cell>
          <cell r="E1188" t="str">
            <v>Inventory (tools,equip,etc.)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 t="str">
            <v>|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</row>
        <row r="1189">
          <cell r="D1189" t="str">
            <v>1301/6535/0018</v>
          </cell>
          <cell r="E1189" t="str">
            <v>Inventory (tools,equip,etc.)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 t="str">
            <v>|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</row>
        <row r="1190">
          <cell r="D1190" t="str">
            <v>1301/6535/0019</v>
          </cell>
          <cell r="E1190" t="str">
            <v>Inventory (tools,equip,etc.)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 t="str">
            <v>|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</row>
        <row r="1191">
          <cell r="D1191" t="str">
            <v>1301/6541/0000</v>
          </cell>
          <cell r="E1191" t="str">
            <v>Subsistence &amp; Traveling;</v>
          </cell>
          <cell r="F1191">
            <v>16000</v>
          </cell>
          <cell r="G1191">
            <v>0</v>
          </cell>
          <cell r="H1191">
            <v>12271.62</v>
          </cell>
          <cell r="I1191">
            <v>0</v>
          </cell>
          <cell r="J1191" t="str">
            <v>|</v>
          </cell>
          <cell r="K1191">
            <v>12271.62</v>
          </cell>
          <cell r="L1191">
            <v>0</v>
          </cell>
          <cell r="M1191">
            <v>12271.62</v>
          </cell>
          <cell r="N1191">
            <v>3728.3799999999992</v>
          </cell>
          <cell r="O1191">
            <v>0</v>
          </cell>
          <cell r="P1191">
            <v>16000</v>
          </cell>
        </row>
        <row r="1192">
          <cell r="D1192" t="str">
            <v>1301/6546/0000</v>
          </cell>
          <cell r="E1192" t="str">
            <v>Uniforms &amp; Protective Clothi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 t="str">
            <v>|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</row>
        <row r="1193">
          <cell r="D1193" t="str">
            <v>1301/6549/0000</v>
          </cell>
          <cell r="E1193" t="str">
            <v>Insurance - External;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 t="str">
            <v>|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</row>
        <row r="1194">
          <cell r="D1194" t="str">
            <v>1301/6552/0000</v>
          </cell>
          <cell r="E1194" t="str">
            <v>Fuel &amp; Oil - Vehicles;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 t="str">
            <v>|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</row>
        <row r="1195">
          <cell r="D1195" t="str">
            <v>1301/6554/0000</v>
          </cell>
          <cell r="E1195" t="str">
            <v>Consumables;</v>
          </cell>
          <cell r="F1195">
            <v>539000</v>
          </cell>
          <cell r="G1195">
            <v>0</v>
          </cell>
          <cell r="H1195">
            <v>1600</v>
          </cell>
          <cell r="I1195">
            <v>0</v>
          </cell>
          <cell r="J1195" t="str">
            <v>|</v>
          </cell>
          <cell r="K1195">
            <v>1600</v>
          </cell>
          <cell r="L1195">
            <v>0</v>
          </cell>
          <cell r="M1195">
            <v>1600</v>
          </cell>
          <cell r="N1195">
            <v>537400</v>
          </cell>
          <cell r="O1195">
            <v>0</v>
          </cell>
          <cell r="P1195">
            <v>539000</v>
          </cell>
        </row>
        <row r="1196">
          <cell r="D1196" t="str">
            <v>1301/6557/0000</v>
          </cell>
          <cell r="E1196" t="str">
            <v>Commision Vendors;</v>
          </cell>
          <cell r="F1196">
            <v>191187.15</v>
          </cell>
          <cell r="G1196">
            <v>0</v>
          </cell>
          <cell r="H1196">
            <v>0</v>
          </cell>
          <cell r="I1196">
            <v>0</v>
          </cell>
          <cell r="J1196" t="str">
            <v>|</v>
          </cell>
          <cell r="K1196">
            <v>0</v>
          </cell>
          <cell r="L1196">
            <v>0</v>
          </cell>
          <cell r="M1196">
            <v>0</v>
          </cell>
          <cell r="N1196">
            <v>191187.15</v>
          </cell>
          <cell r="O1196">
            <v>0</v>
          </cell>
          <cell r="P1196">
            <v>191187.15</v>
          </cell>
        </row>
        <row r="1197">
          <cell r="D1197" t="str">
            <v>1301/6814/0000</v>
          </cell>
          <cell r="E1197" t="str">
            <v>R/M - Street Lights;</v>
          </cell>
          <cell r="F1197">
            <v>64064.11</v>
          </cell>
          <cell r="G1197">
            <v>0</v>
          </cell>
          <cell r="H1197">
            <v>0</v>
          </cell>
          <cell r="I1197">
            <v>0</v>
          </cell>
          <cell r="J1197" t="str">
            <v>|</v>
          </cell>
          <cell r="K1197">
            <v>0</v>
          </cell>
          <cell r="L1197">
            <v>0</v>
          </cell>
          <cell r="M1197">
            <v>0</v>
          </cell>
          <cell r="N1197">
            <v>64064.11</v>
          </cell>
          <cell r="O1197">
            <v>0</v>
          </cell>
          <cell r="P1197">
            <v>64064.11</v>
          </cell>
        </row>
        <row r="1198">
          <cell r="D1198" t="str">
            <v>1301/6815/0000</v>
          </cell>
          <cell r="E1198" t="str">
            <v>R/M - Plant &amp; Equipment;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 t="str">
            <v>|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</row>
        <row r="1199">
          <cell r="D1199" t="str">
            <v>1301/6816/0000</v>
          </cell>
          <cell r="E1199" t="str">
            <v>R/M - Network;</v>
          </cell>
          <cell r="F1199">
            <v>325122.71000000002</v>
          </cell>
          <cell r="G1199">
            <v>0</v>
          </cell>
          <cell r="H1199">
            <v>0</v>
          </cell>
          <cell r="I1199">
            <v>0</v>
          </cell>
          <cell r="J1199" t="str">
            <v>|</v>
          </cell>
          <cell r="K1199">
            <v>0</v>
          </cell>
          <cell r="L1199">
            <v>0</v>
          </cell>
          <cell r="M1199">
            <v>0</v>
          </cell>
          <cell r="N1199">
            <v>325122.71000000002</v>
          </cell>
          <cell r="O1199">
            <v>0</v>
          </cell>
          <cell r="P1199">
            <v>325122.71000000002</v>
          </cell>
        </row>
        <row r="1200">
          <cell r="D1200" t="str">
            <v>1301/6817/0000</v>
          </cell>
          <cell r="E1200" t="str">
            <v>R/M - Meters;</v>
          </cell>
          <cell r="F1200">
            <v>40171.01</v>
          </cell>
          <cell r="G1200">
            <v>0</v>
          </cell>
          <cell r="H1200">
            <v>0</v>
          </cell>
          <cell r="I1200">
            <v>0</v>
          </cell>
          <cell r="J1200" t="str">
            <v>|</v>
          </cell>
          <cell r="K1200">
            <v>0</v>
          </cell>
          <cell r="L1200">
            <v>0</v>
          </cell>
          <cell r="M1200">
            <v>0</v>
          </cell>
          <cell r="N1200">
            <v>40171.01</v>
          </cell>
          <cell r="O1200">
            <v>0</v>
          </cell>
          <cell r="P1200">
            <v>40171.01</v>
          </cell>
        </row>
        <row r="1201">
          <cell r="D1201" t="str">
            <v>1301/8053/0000</v>
          </cell>
          <cell r="E1201" t="str">
            <v>Electricity Sales;</v>
          </cell>
          <cell r="F1201">
            <v>-14589048.539999999</v>
          </cell>
          <cell r="G1201">
            <v>0</v>
          </cell>
          <cell r="H1201">
            <v>0</v>
          </cell>
          <cell r="I1201">
            <v>0</v>
          </cell>
          <cell r="J1201" t="str">
            <v>|</v>
          </cell>
          <cell r="K1201">
            <v>0</v>
          </cell>
          <cell r="L1201">
            <v>0</v>
          </cell>
          <cell r="M1201">
            <v>0</v>
          </cell>
          <cell r="N1201">
            <v>-14589048.539999999</v>
          </cell>
          <cell r="O1201">
            <v>0</v>
          </cell>
          <cell r="P1201">
            <v>-14589048.539999999</v>
          </cell>
        </row>
        <row r="1202">
          <cell r="D1202" t="str">
            <v>1301/8054/0000</v>
          </cell>
          <cell r="E1202" t="str">
            <v>Electricity Sales Pre-paid;</v>
          </cell>
          <cell r="F1202">
            <v>-17831050.190000001</v>
          </cell>
          <cell r="G1202">
            <v>0</v>
          </cell>
          <cell r="H1202">
            <v>0</v>
          </cell>
          <cell r="I1202">
            <v>0</v>
          </cell>
          <cell r="J1202" t="str">
            <v>|</v>
          </cell>
          <cell r="K1202">
            <v>0</v>
          </cell>
          <cell r="L1202">
            <v>0</v>
          </cell>
          <cell r="M1202">
            <v>0</v>
          </cell>
          <cell r="N1202">
            <v>-17831050.190000001</v>
          </cell>
          <cell r="O1202">
            <v>0</v>
          </cell>
          <cell r="P1202">
            <v>-17831050.190000001</v>
          </cell>
        </row>
        <row r="1203">
          <cell r="D1203" t="str">
            <v>1301/8401/0000</v>
          </cell>
          <cell r="E1203" t="str">
            <v>NT Grant - Equitable Share;</v>
          </cell>
          <cell r="F1203">
            <v>-11999619.35</v>
          </cell>
          <cell r="G1203">
            <v>0</v>
          </cell>
          <cell r="H1203">
            <v>0</v>
          </cell>
          <cell r="I1203">
            <v>-2443320</v>
          </cell>
          <cell r="J1203" t="str">
            <v>|</v>
          </cell>
          <cell r="K1203">
            <v>0</v>
          </cell>
          <cell r="L1203">
            <v>-2443320</v>
          </cell>
          <cell r="M1203">
            <v>-2443320</v>
          </cell>
          <cell r="N1203">
            <v>-9556299.3499999996</v>
          </cell>
          <cell r="O1203">
            <v>0</v>
          </cell>
          <cell r="P1203">
            <v>-11999619.35</v>
          </cell>
        </row>
        <row r="1204">
          <cell r="D1204" t="str">
            <v>1301/8450/0000</v>
          </cell>
          <cell r="E1204" t="str">
            <v>NT Grant - MIG;</v>
          </cell>
          <cell r="F1204">
            <v>-1391425.62</v>
          </cell>
          <cell r="G1204">
            <v>0</v>
          </cell>
          <cell r="H1204">
            <v>0</v>
          </cell>
          <cell r="I1204">
            <v>-489484</v>
          </cell>
          <cell r="J1204" t="str">
            <v>|</v>
          </cell>
          <cell r="K1204">
            <v>0</v>
          </cell>
          <cell r="L1204">
            <v>-489484</v>
          </cell>
          <cell r="M1204">
            <v>-489484</v>
          </cell>
          <cell r="N1204">
            <v>-901941.62000000011</v>
          </cell>
          <cell r="O1204">
            <v>0</v>
          </cell>
          <cell r="P1204">
            <v>-1391425.62</v>
          </cell>
        </row>
        <row r="1205">
          <cell r="D1205" t="str">
            <v>1301/8454/0000</v>
          </cell>
          <cell r="E1205" t="str">
            <v>NT Grant - INEPG;</v>
          </cell>
          <cell r="F1205">
            <v>-474000</v>
          </cell>
          <cell r="G1205">
            <v>0</v>
          </cell>
          <cell r="H1205">
            <v>0</v>
          </cell>
          <cell r="I1205">
            <v>-474000</v>
          </cell>
          <cell r="J1205" t="str">
            <v>|</v>
          </cell>
          <cell r="K1205">
            <v>0</v>
          </cell>
          <cell r="L1205">
            <v>-474000</v>
          </cell>
          <cell r="M1205">
            <v>-474000</v>
          </cell>
          <cell r="N1205">
            <v>0</v>
          </cell>
          <cell r="O1205">
            <v>0</v>
          </cell>
          <cell r="P1205">
            <v>-474000</v>
          </cell>
        </row>
        <row r="1206">
          <cell r="D1206" t="str">
            <v>1301/8502/0000</v>
          </cell>
          <cell r="E1206" t="str">
            <v>Re-Connection Fees;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 t="str">
            <v>|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</row>
        <row r="1207">
          <cell r="D1207" t="str">
            <v>1301/8508/0000</v>
          </cell>
          <cell r="E1207" t="str">
            <v>Sundry Income;</v>
          </cell>
          <cell r="F1207">
            <v>-326068.51</v>
          </cell>
          <cell r="G1207">
            <v>0</v>
          </cell>
          <cell r="H1207">
            <v>0</v>
          </cell>
          <cell r="I1207">
            <v>0</v>
          </cell>
          <cell r="J1207" t="str">
            <v>|</v>
          </cell>
          <cell r="K1207">
            <v>0</v>
          </cell>
          <cell r="L1207">
            <v>0</v>
          </cell>
          <cell r="M1207">
            <v>0</v>
          </cell>
          <cell r="N1207">
            <v>-326068.51</v>
          </cell>
          <cell r="O1207">
            <v>0</v>
          </cell>
          <cell r="P1207">
            <v>-326068.51</v>
          </cell>
        </row>
        <row r="1208">
          <cell r="D1208" t="str">
            <v>1301/8515/0000</v>
          </cell>
          <cell r="E1208" t="str">
            <v>Free Basic Electricity;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 t="str">
            <v>|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3">
          <cell r="D3" t="str">
            <v>0101/1000/0000</v>
          </cell>
          <cell r="E3" t="str">
            <v>Salaries;</v>
          </cell>
          <cell r="F3">
            <v>1953186.62</v>
          </cell>
          <cell r="G3">
            <v>0</v>
          </cell>
          <cell r="H3">
            <v>1242841.19</v>
          </cell>
          <cell r="I3">
            <v>0</v>
          </cell>
          <cell r="J3">
            <v>1242841.19</v>
          </cell>
          <cell r="K3">
            <v>1657121.5866666664</v>
          </cell>
          <cell r="L3">
            <v>1953186.62</v>
          </cell>
        </row>
        <row r="4">
          <cell r="D4" t="str">
            <v>0101/1001/0000</v>
          </cell>
          <cell r="E4" t="str">
            <v>Performance Bonus;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D5" t="str">
            <v>0101/1002/0000</v>
          </cell>
          <cell r="E5" t="str">
            <v>Annual Bonus;</v>
          </cell>
          <cell r="F5">
            <v>195911.83</v>
          </cell>
          <cell r="G5">
            <v>0</v>
          </cell>
          <cell r="H5">
            <v>81421.58</v>
          </cell>
          <cell r="I5">
            <v>0</v>
          </cell>
          <cell r="J5">
            <v>81421.58</v>
          </cell>
          <cell r="K5">
            <v>108562.10666666666</v>
          </cell>
          <cell r="L5">
            <v>195911.83</v>
          </cell>
        </row>
        <row r="6">
          <cell r="D6" t="str">
            <v>0101/1003/0000</v>
          </cell>
          <cell r="E6" t="str">
            <v>Allowance - Telephone;</v>
          </cell>
          <cell r="F6">
            <v>3174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3174</v>
          </cell>
        </row>
        <row r="7">
          <cell r="D7" t="str">
            <v>0101/1005/0000</v>
          </cell>
          <cell r="E7" t="str">
            <v>Housing Subsidy ;</v>
          </cell>
          <cell r="F7">
            <v>6781.02</v>
          </cell>
          <cell r="G7">
            <v>0</v>
          </cell>
          <cell r="H7">
            <v>22050</v>
          </cell>
          <cell r="I7">
            <v>0</v>
          </cell>
          <cell r="J7">
            <v>22050</v>
          </cell>
          <cell r="K7">
            <v>29400</v>
          </cell>
          <cell r="L7">
            <v>29400</v>
          </cell>
        </row>
        <row r="8">
          <cell r="D8" t="str">
            <v>0101/1006/0000</v>
          </cell>
          <cell r="E8" t="str">
            <v>Overtime;</v>
          </cell>
          <cell r="F8">
            <v>26982.55</v>
          </cell>
          <cell r="G8">
            <v>0</v>
          </cell>
          <cell r="H8">
            <v>27613.89</v>
          </cell>
          <cell r="I8">
            <v>0</v>
          </cell>
          <cell r="J8">
            <v>27613.89</v>
          </cell>
          <cell r="K8">
            <v>36818.520000000004</v>
          </cell>
          <cell r="L8">
            <v>36818.520000000004</v>
          </cell>
        </row>
        <row r="9">
          <cell r="D9" t="str">
            <v>0101/1007/0000</v>
          </cell>
          <cell r="E9" t="str">
            <v>Allowance - Other;</v>
          </cell>
          <cell r="F9">
            <v>0</v>
          </cell>
          <cell r="G9">
            <v>0</v>
          </cell>
          <cell r="H9">
            <v>27160.14</v>
          </cell>
          <cell r="I9">
            <v>0</v>
          </cell>
          <cell r="J9">
            <v>27160.14</v>
          </cell>
          <cell r="K9">
            <v>36213.519999999997</v>
          </cell>
          <cell r="L9">
            <v>36213.519999999997</v>
          </cell>
        </row>
        <row r="10">
          <cell r="D10" t="str">
            <v>0101/1009/0000</v>
          </cell>
          <cell r="E10" t="str">
            <v>Allowance - Vehicle;</v>
          </cell>
          <cell r="F10">
            <v>223000</v>
          </cell>
          <cell r="G10">
            <v>0</v>
          </cell>
          <cell r="H10">
            <v>108000</v>
          </cell>
          <cell r="I10">
            <v>0</v>
          </cell>
          <cell r="J10">
            <v>108000</v>
          </cell>
          <cell r="K10">
            <v>144000</v>
          </cell>
          <cell r="L10">
            <v>223000</v>
          </cell>
        </row>
        <row r="11">
          <cell r="D11" t="str">
            <v>0101/1010/0000</v>
          </cell>
          <cell r="E11" t="str">
            <v>Industrial Council Levy;</v>
          </cell>
          <cell r="F11">
            <v>1057.68</v>
          </cell>
          <cell r="G11">
            <v>0</v>
          </cell>
          <cell r="H11">
            <v>717.75</v>
          </cell>
          <cell r="I11">
            <v>0</v>
          </cell>
          <cell r="J11">
            <v>717.75</v>
          </cell>
          <cell r="K11">
            <v>957</v>
          </cell>
          <cell r="L11">
            <v>1057.68</v>
          </cell>
        </row>
        <row r="12">
          <cell r="D12" t="str">
            <v>0101/1011/0000</v>
          </cell>
          <cell r="E12" t="str">
            <v>Skills Development Levy;</v>
          </cell>
          <cell r="F12">
            <v>25154.39</v>
          </cell>
          <cell r="G12">
            <v>0</v>
          </cell>
          <cell r="H12">
            <v>13884.28</v>
          </cell>
          <cell r="I12">
            <v>0</v>
          </cell>
          <cell r="J12">
            <v>13884.28</v>
          </cell>
          <cell r="K12">
            <v>18512.373333333337</v>
          </cell>
          <cell r="L12">
            <v>25154.39</v>
          </cell>
        </row>
        <row r="13">
          <cell r="D13" t="str">
            <v>0101/1012/0000</v>
          </cell>
          <cell r="E13" t="str">
            <v>Compensation Commissioner;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 t="str">
            <v>0101/1013/0000</v>
          </cell>
          <cell r="E14" t="str">
            <v>Ward Allowances;</v>
          </cell>
          <cell r="F14">
            <v>330000</v>
          </cell>
          <cell r="G14">
            <v>0</v>
          </cell>
          <cell r="H14">
            <v>23000</v>
          </cell>
          <cell r="I14">
            <v>-23000</v>
          </cell>
          <cell r="J14">
            <v>0</v>
          </cell>
          <cell r="K14">
            <v>0</v>
          </cell>
          <cell r="L14">
            <v>330000</v>
          </cell>
        </row>
        <row r="15">
          <cell r="D15" t="str">
            <v>0101/1050/0000</v>
          </cell>
          <cell r="E15" t="str">
            <v>Medical Aid Fund;</v>
          </cell>
          <cell r="F15">
            <v>126083.98</v>
          </cell>
          <cell r="G15">
            <v>0</v>
          </cell>
          <cell r="H15">
            <v>73508.399999999994</v>
          </cell>
          <cell r="I15">
            <v>0</v>
          </cell>
          <cell r="J15">
            <v>73508.399999999994</v>
          </cell>
          <cell r="K15">
            <v>98011.199999999997</v>
          </cell>
          <cell r="L15">
            <v>126083.98</v>
          </cell>
        </row>
        <row r="16">
          <cell r="D16" t="str">
            <v>0101/1051/0000</v>
          </cell>
          <cell r="E16" t="str">
            <v>Pension Fund ;</v>
          </cell>
          <cell r="F16">
            <v>226485.09</v>
          </cell>
          <cell r="G16">
            <v>0</v>
          </cell>
          <cell r="H16">
            <v>103159.14</v>
          </cell>
          <cell r="I16">
            <v>0</v>
          </cell>
          <cell r="J16">
            <v>103159.14</v>
          </cell>
          <cell r="K16">
            <v>137545.52000000002</v>
          </cell>
          <cell r="L16">
            <v>226485.09</v>
          </cell>
        </row>
        <row r="17">
          <cell r="D17" t="str">
            <v>0101/1052/0000</v>
          </cell>
          <cell r="E17" t="str">
            <v>UIF;</v>
          </cell>
          <cell r="F17">
            <v>18751.95</v>
          </cell>
          <cell r="G17">
            <v>0</v>
          </cell>
          <cell r="H17">
            <v>12206.35</v>
          </cell>
          <cell r="I17">
            <v>0</v>
          </cell>
          <cell r="J17">
            <v>12206.35</v>
          </cell>
          <cell r="K17">
            <v>16275.133333333335</v>
          </cell>
          <cell r="L17">
            <v>18751.95</v>
          </cell>
        </row>
        <row r="18">
          <cell r="D18" t="str">
            <v>0101/1092/0000</v>
          </cell>
          <cell r="E18" t="str">
            <v>Councillors - Allowance;</v>
          </cell>
          <cell r="F18">
            <v>2370551.54</v>
          </cell>
          <cell r="G18">
            <v>0</v>
          </cell>
          <cell r="H18">
            <v>1685019.52</v>
          </cell>
          <cell r="I18">
            <v>0</v>
          </cell>
          <cell r="J18">
            <v>1685019.52</v>
          </cell>
          <cell r="K18">
            <v>2246692.6933333334</v>
          </cell>
          <cell r="L18">
            <v>2370551.54</v>
          </cell>
        </row>
        <row r="19">
          <cell r="D19" t="str">
            <v>0101/1093/0000</v>
          </cell>
          <cell r="E19" t="str">
            <v>Councillors - Telephone Allo</v>
          </cell>
          <cell r="F19">
            <v>250500</v>
          </cell>
          <cell r="G19">
            <v>0</v>
          </cell>
          <cell r="H19">
            <v>172161</v>
          </cell>
          <cell r="I19">
            <v>0</v>
          </cell>
          <cell r="J19">
            <v>172161</v>
          </cell>
          <cell r="K19">
            <v>229548</v>
          </cell>
          <cell r="L19">
            <v>250500</v>
          </cell>
        </row>
        <row r="20">
          <cell r="D20" t="str">
            <v>0101/1094/0000</v>
          </cell>
          <cell r="E20" t="str">
            <v>Councillors - Travel Allowan</v>
          </cell>
          <cell r="F20">
            <v>446546.75</v>
          </cell>
          <cell r="G20">
            <v>0</v>
          </cell>
          <cell r="H20">
            <v>305777.07</v>
          </cell>
          <cell r="I20">
            <v>0</v>
          </cell>
          <cell r="J20">
            <v>305777.07</v>
          </cell>
          <cell r="K20">
            <v>407702.76</v>
          </cell>
          <cell r="L20">
            <v>446546.75</v>
          </cell>
        </row>
        <row r="21">
          <cell r="D21" t="str">
            <v>0101/1095/0000</v>
          </cell>
          <cell r="E21" t="str">
            <v>Councillors - SDL;</v>
          </cell>
          <cell r="F21">
            <v>30380.36</v>
          </cell>
          <cell r="G21">
            <v>0</v>
          </cell>
          <cell r="H21">
            <v>23015.040000000001</v>
          </cell>
          <cell r="I21">
            <v>0</v>
          </cell>
          <cell r="J21">
            <v>23015.040000000001</v>
          </cell>
          <cell r="K21">
            <v>30686.720000000001</v>
          </cell>
          <cell r="L21">
            <v>30686.720000000001</v>
          </cell>
        </row>
        <row r="22">
          <cell r="D22" t="str">
            <v>0101/1096/0000</v>
          </cell>
          <cell r="E22" t="str">
            <v>Councillors - Medical Aid;</v>
          </cell>
          <cell r="F22">
            <v>156564.81</v>
          </cell>
          <cell r="G22">
            <v>0</v>
          </cell>
          <cell r="H22">
            <v>108020</v>
          </cell>
          <cell r="I22">
            <v>0</v>
          </cell>
          <cell r="J22">
            <v>108020</v>
          </cell>
          <cell r="K22">
            <v>144026.66666666669</v>
          </cell>
          <cell r="L22">
            <v>156564.81</v>
          </cell>
        </row>
        <row r="23">
          <cell r="D23" t="str">
            <v>0101/1097/0000</v>
          </cell>
          <cell r="E23" t="str">
            <v>Councillors - Pension Fund;</v>
          </cell>
          <cell r="F23">
            <v>194411.18</v>
          </cell>
          <cell r="G23">
            <v>0</v>
          </cell>
          <cell r="H23">
            <v>152023.20000000001</v>
          </cell>
          <cell r="I23">
            <v>0</v>
          </cell>
          <cell r="J23">
            <v>152023.20000000001</v>
          </cell>
          <cell r="K23">
            <v>202697.60000000001</v>
          </cell>
          <cell r="L23">
            <v>202697.60000000001</v>
          </cell>
        </row>
        <row r="24">
          <cell r="D24" t="str">
            <v>0101/1098/0000</v>
          </cell>
          <cell r="E24" t="str">
            <v>Councillors - Housing Allowa</v>
          </cell>
          <cell r="F24">
            <v>159879.71</v>
          </cell>
          <cell r="G24">
            <v>0</v>
          </cell>
          <cell r="H24">
            <v>113336.28</v>
          </cell>
          <cell r="I24">
            <v>0</v>
          </cell>
          <cell r="J24">
            <v>113336.28</v>
          </cell>
          <cell r="K24">
            <v>151115.04</v>
          </cell>
          <cell r="L24">
            <v>159879.71</v>
          </cell>
        </row>
        <row r="25">
          <cell r="D25" t="str">
            <v>0101/6110/0000</v>
          </cell>
          <cell r="E25" t="str">
            <v>Rental-Other;</v>
          </cell>
          <cell r="F25">
            <v>1376741.76</v>
          </cell>
          <cell r="G25">
            <v>0</v>
          </cell>
          <cell r="H25">
            <v>599719.65</v>
          </cell>
          <cell r="I25">
            <v>0</v>
          </cell>
          <cell r="J25">
            <v>599719.65</v>
          </cell>
          <cell r="K25">
            <v>799626.2</v>
          </cell>
          <cell r="L25">
            <v>1376741.76</v>
          </cell>
        </row>
        <row r="26">
          <cell r="D26" t="str">
            <v>0101/6200/0000</v>
          </cell>
          <cell r="E26" t="str">
            <v>Donations &amp; Grants;</v>
          </cell>
          <cell r="F26">
            <v>0</v>
          </cell>
          <cell r="G26">
            <v>0</v>
          </cell>
          <cell r="H26">
            <v>0</v>
          </cell>
          <cell r="I26">
            <v>-2000</v>
          </cell>
          <cell r="J26">
            <v>-2000</v>
          </cell>
          <cell r="K26">
            <v>-2666.666666666667</v>
          </cell>
          <cell r="L26">
            <v>0</v>
          </cell>
        </row>
        <row r="27">
          <cell r="D27" t="str">
            <v>0101/6508/0000</v>
          </cell>
          <cell r="E27" t="str">
            <v>Project -  Ward Committee Es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 t="str">
            <v>0101/6514/0000</v>
          </cell>
          <cell r="E28" t="str">
            <v>Printing &amp; Stationary;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 t="str">
            <v>0101/6516/0000</v>
          </cell>
          <cell r="E29" t="str">
            <v>Disaster Fund;</v>
          </cell>
          <cell r="F29">
            <v>99990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99990</v>
          </cell>
        </row>
        <row r="30">
          <cell r="D30" t="str">
            <v>0101/6519/0000</v>
          </cell>
          <cell r="E30" t="str">
            <v>Special Programs Unit;</v>
          </cell>
          <cell r="F30">
            <v>252150</v>
          </cell>
          <cell r="G30">
            <v>0</v>
          </cell>
          <cell r="H30">
            <v>66144.59</v>
          </cell>
          <cell r="I30">
            <v>-8600.67</v>
          </cell>
          <cell r="J30">
            <v>57543.92</v>
          </cell>
          <cell r="K30">
            <v>76725.226666666669</v>
          </cell>
          <cell r="L30">
            <v>252150</v>
          </cell>
        </row>
        <row r="31">
          <cell r="D31" t="str">
            <v>0101/6520/0000</v>
          </cell>
          <cell r="E31" t="str">
            <v>Mayor Entertainment;</v>
          </cell>
          <cell r="F31">
            <v>15000</v>
          </cell>
          <cell r="G31">
            <v>0</v>
          </cell>
          <cell r="H31">
            <v>3276.2</v>
          </cell>
          <cell r="I31">
            <v>0</v>
          </cell>
          <cell r="J31">
            <v>3276.2</v>
          </cell>
          <cell r="K31">
            <v>4368.2666666666664</v>
          </cell>
          <cell r="L31">
            <v>15000</v>
          </cell>
        </row>
        <row r="32">
          <cell r="D32" t="str">
            <v>0101/6521/0000</v>
          </cell>
          <cell r="E32" t="str">
            <v>Pauper Burials;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 t="str">
            <v>0101/6524/0000</v>
          </cell>
          <cell r="E33" t="str">
            <v>Ward Committees;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 t="str">
            <v>0101/6525/0000</v>
          </cell>
          <cell r="E34" t="str">
            <v>Postage;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 t="str">
            <v>0101/6532/0000</v>
          </cell>
          <cell r="E35" t="str">
            <v>Vehicle License;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 t="str">
            <v>0101/6533/0000</v>
          </cell>
          <cell r="E36" t="str">
            <v>License &amp; Internet Fees;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 t="str">
            <v>0101/6534/0000</v>
          </cell>
          <cell r="E37" t="str">
            <v>Membership Fees;</v>
          </cell>
          <cell r="F37">
            <v>597000</v>
          </cell>
          <cell r="G37">
            <v>0</v>
          </cell>
          <cell r="H37">
            <v>12820.65</v>
          </cell>
          <cell r="I37">
            <v>-7630.39</v>
          </cell>
          <cell r="J37">
            <v>5190.2599999999993</v>
          </cell>
          <cell r="K37">
            <v>6920.3466666666664</v>
          </cell>
          <cell r="L37">
            <v>597000</v>
          </cell>
        </row>
        <row r="38">
          <cell r="D38" t="str">
            <v>0101/6535/0000</v>
          </cell>
          <cell r="E38" t="str">
            <v>Inventory (tools,equip,etc.)</v>
          </cell>
          <cell r="F38">
            <v>500</v>
          </cell>
          <cell r="G38">
            <v>0</v>
          </cell>
          <cell r="H38">
            <v>195</v>
          </cell>
          <cell r="I38">
            <v>0</v>
          </cell>
          <cell r="J38">
            <v>195</v>
          </cell>
          <cell r="K38">
            <v>260</v>
          </cell>
          <cell r="L38">
            <v>500</v>
          </cell>
        </row>
        <row r="39">
          <cell r="D39" t="str">
            <v>0101/6538/0000</v>
          </cell>
          <cell r="E39" t="str">
            <v>Entertainment;</v>
          </cell>
          <cell r="F39">
            <v>1000</v>
          </cell>
          <cell r="G39">
            <v>0</v>
          </cell>
          <cell r="H39">
            <v>2207.08</v>
          </cell>
          <cell r="I39">
            <v>-273.08</v>
          </cell>
          <cell r="J39">
            <v>1934</v>
          </cell>
          <cell r="K39">
            <v>2578.6666666666665</v>
          </cell>
          <cell r="L39">
            <v>2578.6666666666665</v>
          </cell>
        </row>
        <row r="40">
          <cell r="D40" t="str">
            <v>0101/6539/0000</v>
          </cell>
          <cell r="E40" t="str">
            <v>Training;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 t="str">
            <v>0101/6541/0000</v>
          </cell>
          <cell r="E41" t="str">
            <v>Subsistence &amp; Traveling;</v>
          </cell>
          <cell r="F41">
            <v>440000</v>
          </cell>
          <cell r="G41">
            <v>0</v>
          </cell>
          <cell r="H41">
            <v>306871.03000000003</v>
          </cell>
          <cell r="I41">
            <v>-2340.1</v>
          </cell>
          <cell r="J41">
            <v>304530.93000000005</v>
          </cell>
          <cell r="K41">
            <v>406041.24000000005</v>
          </cell>
          <cell r="L41">
            <v>440000</v>
          </cell>
        </row>
        <row r="42">
          <cell r="D42" t="str">
            <v>0101/6544/0000</v>
          </cell>
          <cell r="E42" t="str">
            <v>Telephone Charges;</v>
          </cell>
          <cell r="F42">
            <v>210000</v>
          </cell>
          <cell r="G42">
            <v>0</v>
          </cell>
          <cell r="H42">
            <v>191551.81</v>
          </cell>
          <cell r="I42">
            <v>-20405.82</v>
          </cell>
          <cell r="J42">
            <v>171145.99</v>
          </cell>
          <cell r="K42">
            <v>228194.65333333332</v>
          </cell>
          <cell r="L42">
            <v>228194.65333333332</v>
          </cell>
        </row>
        <row r="43">
          <cell r="D43" t="str">
            <v>0101/6547/0000</v>
          </cell>
          <cell r="E43" t="str">
            <v>Election Costs;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 t="str">
            <v>0101/6549/0000</v>
          </cell>
          <cell r="E44" t="str">
            <v>Insurance - External;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 t="str">
            <v>0101/6550/0000</v>
          </cell>
          <cell r="E45" t="str">
            <v>Refreshments;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 t="str">
            <v>0101/6552/0000</v>
          </cell>
          <cell r="E46" t="str">
            <v>Fuel &amp; Oil - Vehicles;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 t="str">
            <v>0101/6554/0000</v>
          </cell>
          <cell r="E47" t="str">
            <v>Consumables;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 t="str">
            <v>0101/6803/0000</v>
          </cell>
          <cell r="E48" t="str">
            <v>R/M - Furniture &amp; Equipment;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 t="str">
            <v>0101/6808/0000</v>
          </cell>
          <cell r="E49" t="str">
            <v>R/M - Vehicles &amp; Equipment;</v>
          </cell>
          <cell r="F49">
            <v>2500</v>
          </cell>
          <cell r="G49">
            <v>0</v>
          </cell>
          <cell r="H49">
            <v>540</v>
          </cell>
          <cell r="I49">
            <v>0</v>
          </cell>
          <cell r="J49">
            <v>540</v>
          </cell>
          <cell r="K49">
            <v>720</v>
          </cell>
          <cell r="L49">
            <v>2500</v>
          </cell>
        </row>
        <row r="50">
          <cell r="D50" t="str">
            <v>0101/7501/0000</v>
          </cell>
          <cell r="E50" t="str">
            <v>Contr - Leave Reserve;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 t="str">
            <v>0101/7502/0000</v>
          </cell>
          <cell r="E51" t="str">
            <v>Contr Fund - Pro-rata Bonus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 t="str">
            <v>0101/8401/0000</v>
          </cell>
          <cell r="E52" t="str">
            <v>NT Grant - Equitable Share;</v>
          </cell>
          <cell r="F52">
            <v>-3537767.85</v>
          </cell>
          <cell r="G52">
            <v>0</v>
          </cell>
          <cell r="H52">
            <v>0</v>
          </cell>
          <cell r="I52">
            <v>-1551171</v>
          </cell>
          <cell r="J52">
            <v>-1551171</v>
          </cell>
          <cell r="K52">
            <v>-2068228</v>
          </cell>
          <cell r="L52">
            <v>-3537767.85</v>
          </cell>
        </row>
        <row r="53">
          <cell r="D53" t="str">
            <v>0101/8403/0000</v>
          </cell>
          <cell r="E53" t="str">
            <v>NT Grant - Sal Councillors;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 t="str">
            <v>0101/8508/0000</v>
          </cell>
          <cell r="E54" t="str">
            <v>Sundry Income;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101</v>
          </cell>
          <cell r="E55" t="str">
            <v>Main account total</v>
          </cell>
          <cell r="F55">
            <v>6202517.3699999992</v>
          </cell>
          <cell r="J55">
            <v>0</v>
          </cell>
          <cell r="L55">
            <v>6299551.9399999995</v>
          </cell>
        </row>
        <row r="56">
          <cell r="D56">
            <v>102</v>
          </cell>
          <cell r="E56" t="str">
            <v>MUNICIPAL MANAGER</v>
          </cell>
          <cell r="J56">
            <v>0</v>
          </cell>
        </row>
        <row r="57">
          <cell r="D57" t="str">
            <v>0102/1000/0000</v>
          </cell>
          <cell r="E57" t="str">
            <v>Salaries;</v>
          </cell>
          <cell r="F57">
            <v>648577.43999999994</v>
          </cell>
          <cell r="G57">
            <v>0</v>
          </cell>
          <cell r="H57">
            <v>499887.8</v>
          </cell>
          <cell r="I57">
            <v>0</v>
          </cell>
          <cell r="J57">
            <v>499887.8</v>
          </cell>
          <cell r="K57">
            <v>666517.06666666665</v>
          </cell>
          <cell r="L57">
            <v>666517.06666666665</v>
          </cell>
        </row>
        <row r="58">
          <cell r="D58" t="str">
            <v>0102/1001/0000</v>
          </cell>
          <cell r="E58" t="str">
            <v>Performance Bonus;</v>
          </cell>
          <cell r="F58">
            <v>143890.92000000001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143890.92000000001</v>
          </cell>
        </row>
        <row r="59">
          <cell r="D59" t="str">
            <v>0102/1002/0000</v>
          </cell>
          <cell r="E59" t="str">
            <v>Annual Bonus;</v>
          </cell>
          <cell r="F59">
            <v>23750.28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23750.28</v>
          </cell>
        </row>
        <row r="60">
          <cell r="D60" t="str">
            <v>0102/1003/0000</v>
          </cell>
          <cell r="E60" t="str">
            <v>Allowance - Telephone;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 t="str">
            <v>0102/1005/0000</v>
          </cell>
          <cell r="E61" t="str">
            <v>Housing Subsidy ;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 t="str">
            <v>0102/1007/0000</v>
          </cell>
          <cell r="E62" t="str">
            <v>Allowance - Other;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 t="str">
            <v>0102/1009/0000</v>
          </cell>
          <cell r="E63" t="str">
            <v>Allowance - Vehicle;</v>
          </cell>
          <cell r="F63">
            <v>267000</v>
          </cell>
          <cell r="G63">
            <v>0</v>
          </cell>
          <cell r="H63">
            <v>200250</v>
          </cell>
          <cell r="I63">
            <v>0</v>
          </cell>
          <cell r="J63">
            <v>200250</v>
          </cell>
          <cell r="K63">
            <v>267000</v>
          </cell>
          <cell r="L63">
            <v>267000</v>
          </cell>
        </row>
        <row r="64">
          <cell r="D64" t="str">
            <v>0102/1010/0000</v>
          </cell>
          <cell r="E64" t="str">
            <v>Industrial Council Levy;</v>
          </cell>
          <cell r="F64">
            <v>87</v>
          </cell>
          <cell r="G64">
            <v>0</v>
          </cell>
          <cell r="H64">
            <v>65.25</v>
          </cell>
          <cell r="I64">
            <v>0</v>
          </cell>
          <cell r="J64">
            <v>65.25</v>
          </cell>
          <cell r="K64">
            <v>87</v>
          </cell>
          <cell r="L64">
            <v>87</v>
          </cell>
        </row>
        <row r="65">
          <cell r="D65" t="str">
            <v>0102/1011/0000</v>
          </cell>
          <cell r="E65" t="str">
            <v>Skills Development Levy;</v>
          </cell>
          <cell r="F65">
            <v>8024.56</v>
          </cell>
          <cell r="G65">
            <v>0</v>
          </cell>
          <cell r="H65">
            <v>6005.87</v>
          </cell>
          <cell r="I65">
            <v>0</v>
          </cell>
          <cell r="J65">
            <v>6005.87</v>
          </cell>
          <cell r="K65">
            <v>8007.8266666666659</v>
          </cell>
          <cell r="L65">
            <v>8024.56</v>
          </cell>
        </row>
        <row r="66">
          <cell r="D66" t="str">
            <v>0102/1012/0000</v>
          </cell>
          <cell r="E66" t="str">
            <v>Compensation Commissioner;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 t="str">
            <v>0102/1050/0000</v>
          </cell>
          <cell r="E67" t="str">
            <v>Medical Aid Fund;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 t="str">
            <v>0102/1051/0000</v>
          </cell>
          <cell r="E68" t="str">
            <v>Pension Fund ;</v>
          </cell>
          <cell r="F68">
            <v>165470.28</v>
          </cell>
          <cell r="G68">
            <v>0</v>
          </cell>
          <cell r="H68">
            <v>125024.91</v>
          </cell>
          <cell r="I68">
            <v>0</v>
          </cell>
          <cell r="J68">
            <v>125024.91</v>
          </cell>
          <cell r="K68">
            <v>166699.88</v>
          </cell>
          <cell r="L68">
            <v>166699.88</v>
          </cell>
        </row>
        <row r="69">
          <cell r="D69" t="str">
            <v>0102/1052/0000</v>
          </cell>
          <cell r="E69" t="str">
            <v>UIF;</v>
          </cell>
          <cell r="F69">
            <v>1784.64</v>
          </cell>
          <cell r="G69">
            <v>0</v>
          </cell>
          <cell r="H69">
            <v>1338.48</v>
          </cell>
          <cell r="I69">
            <v>0</v>
          </cell>
          <cell r="J69">
            <v>1338.48</v>
          </cell>
          <cell r="K69">
            <v>1784.6399999999999</v>
          </cell>
          <cell r="L69">
            <v>1784.64</v>
          </cell>
        </row>
        <row r="70">
          <cell r="D70" t="str">
            <v>0102/6501/0000</v>
          </cell>
          <cell r="E70" t="str">
            <v>Project - Performance Man;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 t="str">
            <v>0102/6514/0000</v>
          </cell>
          <cell r="E71" t="str">
            <v>Printing &amp; Stationary;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 t="str">
            <v>0102/6522/0000</v>
          </cell>
          <cell r="E72" t="str">
            <v>Publications;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 t="str">
            <v>0102/6532/0000</v>
          </cell>
          <cell r="E73" t="str">
            <v>Vehicle License;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 t="str">
            <v>0102/6534/0000</v>
          </cell>
          <cell r="E74" t="str">
            <v>Membership Fees;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 t="str">
            <v>0102/6535/0000</v>
          </cell>
          <cell r="E75" t="str">
            <v>Inventory (tools,equip,etc.)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 t="str">
            <v>0102/6538/0000</v>
          </cell>
          <cell r="E76" t="str">
            <v>Entertainment;</v>
          </cell>
          <cell r="F76">
            <v>5000</v>
          </cell>
          <cell r="G76">
            <v>0</v>
          </cell>
          <cell r="H76">
            <v>3032.39</v>
          </cell>
          <cell r="I76">
            <v>0</v>
          </cell>
          <cell r="J76">
            <v>3032.39</v>
          </cell>
          <cell r="K76">
            <v>4043.1866666666665</v>
          </cell>
          <cell r="L76">
            <v>5000</v>
          </cell>
        </row>
        <row r="77">
          <cell r="D77" t="str">
            <v>0102/6539/0000</v>
          </cell>
          <cell r="E77" t="str">
            <v>Training;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 t="str">
            <v>0102/6541/0000</v>
          </cell>
          <cell r="E78" t="str">
            <v>Subsistence &amp; Traveling;</v>
          </cell>
          <cell r="F78">
            <v>200000</v>
          </cell>
          <cell r="G78">
            <v>0</v>
          </cell>
          <cell r="H78">
            <v>111349.92</v>
          </cell>
          <cell r="I78">
            <v>-141.22999999999999</v>
          </cell>
          <cell r="J78">
            <v>111208.69</v>
          </cell>
          <cell r="K78">
            <v>148278.25333333333</v>
          </cell>
          <cell r="L78">
            <v>200000</v>
          </cell>
        </row>
        <row r="79">
          <cell r="D79" t="str">
            <v>0102/6561/0000</v>
          </cell>
          <cell r="E79" t="str">
            <v>CCA - Vehicles, Plant &amp; Equi</v>
          </cell>
          <cell r="F79">
            <v>0</v>
          </cell>
          <cell r="G79">
            <v>0</v>
          </cell>
          <cell r="H79">
            <v>671.04</v>
          </cell>
          <cell r="I79">
            <v>-671.04</v>
          </cell>
          <cell r="J79">
            <v>0</v>
          </cell>
          <cell r="K79">
            <v>0</v>
          </cell>
          <cell r="L79">
            <v>0</v>
          </cell>
        </row>
        <row r="80">
          <cell r="D80" t="str">
            <v>0102/6565/0000</v>
          </cell>
          <cell r="E80" t="str">
            <v>Professional Services;</v>
          </cell>
          <cell r="F80">
            <v>0</v>
          </cell>
          <cell r="G80">
            <v>0</v>
          </cell>
          <cell r="H80">
            <v>24909.599999999999</v>
          </cell>
          <cell r="I80">
            <v>0</v>
          </cell>
          <cell r="J80">
            <v>24909.599999999999</v>
          </cell>
          <cell r="K80">
            <v>33212.799999999996</v>
          </cell>
          <cell r="L80">
            <v>33212.799999999996</v>
          </cell>
        </row>
        <row r="81">
          <cell r="D81" t="str">
            <v>0102/8401/0000</v>
          </cell>
          <cell r="E81" t="str">
            <v>NT Grant - Equitable Share;</v>
          </cell>
          <cell r="F81">
            <v>-761475.08</v>
          </cell>
          <cell r="G81">
            <v>0</v>
          </cell>
          <cell r="H81">
            <v>0</v>
          </cell>
          <cell r="I81">
            <v>-301740.2</v>
          </cell>
          <cell r="J81">
            <v>-301740.2</v>
          </cell>
          <cell r="K81">
            <v>-402320.26666666672</v>
          </cell>
          <cell r="L81">
            <v>-761475.08</v>
          </cell>
        </row>
        <row r="82">
          <cell r="D82" t="str">
            <v>0102/8405/0000</v>
          </cell>
          <cell r="E82" t="str">
            <v>Prov Gov - Man Remuneration;</v>
          </cell>
          <cell r="F82">
            <v>-1073015.18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-1073015.18</v>
          </cell>
        </row>
        <row r="83">
          <cell r="D83">
            <v>102</v>
          </cell>
          <cell r="E83" t="str">
            <v>Main account total</v>
          </cell>
          <cell r="F83">
            <v>-370905.13999999978</v>
          </cell>
          <cell r="J83">
            <v>0</v>
          </cell>
          <cell r="L83">
            <v>-318523.1133333334</v>
          </cell>
        </row>
        <row r="84">
          <cell r="D84">
            <v>201</v>
          </cell>
          <cell r="E84" t="str">
            <v>BUDGET &amp; TREASURY</v>
          </cell>
          <cell r="J84">
            <v>0</v>
          </cell>
        </row>
        <row r="85">
          <cell r="D85" t="str">
            <v>0201/1000/0007</v>
          </cell>
          <cell r="E85" t="str">
            <v>Salaries;Chief Financial Off</v>
          </cell>
          <cell r="F85">
            <v>775205.83</v>
          </cell>
          <cell r="G85">
            <v>0</v>
          </cell>
          <cell r="H85">
            <v>588007.92000000004</v>
          </cell>
          <cell r="I85">
            <v>-75</v>
          </cell>
          <cell r="J85">
            <v>587932.92000000004</v>
          </cell>
          <cell r="K85">
            <v>783910.56</v>
          </cell>
          <cell r="L85">
            <v>783910.56</v>
          </cell>
        </row>
        <row r="86">
          <cell r="D86" t="str">
            <v>0201/1000/0008</v>
          </cell>
          <cell r="E86" t="str">
            <v>Salaries;Finance</v>
          </cell>
          <cell r="F86">
            <v>3999238.31</v>
          </cell>
          <cell r="G86">
            <v>0</v>
          </cell>
          <cell r="H86">
            <v>3271791.34</v>
          </cell>
          <cell r="I86">
            <v>-2300</v>
          </cell>
          <cell r="J86">
            <v>3269491.34</v>
          </cell>
          <cell r="K86">
            <v>4359321.7866666662</v>
          </cell>
          <cell r="L86">
            <v>4359321.7866666662</v>
          </cell>
        </row>
        <row r="87">
          <cell r="D87" t="str">
            <v>0201/1000/0009</v>
          </cell>
          <cell r="E87" t="str">
            <v>Salaries;Property Finance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D88" t="str">
            <v>0201/1001/0007</v>
          </cell>
          <cell r="E88" t="str">
            <v>Performance Bonus;Chief Fina</v>
          </cell>
          <cell r="F88">
            <v>102579.22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102579.22</v>
          </cell>
        </row>
        <row r="89">
          <cell r="D89" t="str">
            <v>0201/1002/0007</v>
          </cell>
          <cell r="E89" t="str">
            <v>Annual Bonus;Chief Financial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 t="str">
            <v>0201/1002/0008</v>
          </cell>
          <cell r="E90" t="str">
            <v>Annual Bonus;Finance</v>
          </cell>
          <cell r="F90">
            <v>249365.82</v>
          </cell>
          <cell r="G90">
            <v>0</v>
          </cell>
          <cell r="H90">
            <v>284792.95</v>
          </cell>
          <cell r="I90">
            <v>0</v>
          </cell>
          <cell r="J90">
            <v>284792.95</v>
          </cell>
          <cell r="K90">
            <v>379723.93333333335</v>
          </cell>
          <cell r="L90">
            <v>379723.93333333335</v>
          </cell>
        </row>
        <row r="91">
          <cell r="D91" t="str">
            <v>0201/1002/0009</v>
          </cell>
          <cell r="E91" t="str">
            <v>Annual Bonus;Property Financ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 t="str">
            <v>0201/1003/0007</v>
          </cell>
          <cell r="E92" t="str">
            <v>Allowance - Telephone;Chief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 t="str">
            <v>0201/1003/0008</v>
          </cell>
          <cell r="E93" t="str">
            <v>Allowance - Telephone;Financ</v>
          </cell>
          <cell r="F93">
            <v>11400</v>
          </cell>
          <cell r="G93">
            <v>0</v>
          </cell>
          <cell r="H93">
            <v>10800</v>
          </cell>
          <cell r="I93">
            <v>0</v>
          </cell>
          <cell r="J93">
            <v>10800</v>
          </cell>
          <cell r="K93">
            <v>14400</v>
          </cell>
          <cell r="L93">
            <v>14400</v>
          </cell>
        </row>
        <row r="94">
          <cell r="D94" t="str">
            <v>0201/1003/0009</v>
          </cell>
          <cell r="E94" t="str">
            <v>Allowance - Telephone;Proper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D95" t="str">
            <v>0201/1005/0007</v>
          </cell>
          <cell r="E95" t="str">
            <v>Housing Subsidy ;Chief Finan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 t="str">
            <v>0201/1005/0008</v>
          </cell>
          <cell r="E96" t="str">
            <v>Housing Subsidy ;Finance</v>
          </cell>
          <cell r="F96">
            <v>50400</v>
          </cell>
          <cell r="G96">
            <v>0</v>
          </cell>
          <cell r="H96">
            <v>37800</v>
          </cell>
          <cell r="I96">
            <v>0</v>
          </cell>
          <cell r="J96">
            <v>37800</v>
          </cell>
          <cell r="K96">
            <v>50400</v>
          </cell>
          <cell r="L96">
            <v>50400</v>
          </cell>
        </row>
        <row r="97">
          <cell r="D97" t="str">
            <v>0201/1005/0009</v>
          </cell>
          <cell r="E97" t="str">
            <v>Housing Subsidy ;Property Fi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 t="str">
            <v>0201/1006/0008</v>
          </cell>
          <cell r="E98" t="str">
            <v>Overtime;Finance</v>
          </cell>
          <cell r="F98">
            <v>0</v>
          </cell>
          <cell r="G98">
            <v>0</v>
          </cell>
          <cell r="H98">
            <v>26580.55</v>
          </cell>
          <cell r="I98">
            <v>-26580.55</v>
          </cell>
          <cell r="J98">
            <v>0</v>
          </cell>
          <cell r="K98">
            <v>0</v>
          </cell>
          <cell r="L98">
            <v>0</v>
          </cell>
        </row>
        <row r="99">
          <cell r="D99" t="str">
            <v>0201/1006/0009</v>
          </cell>
          <cell r="E99" t="str">
            <v>Overtime;Property Finance</v>
          </cell>
          <cell r="F99">
            <v>0</v>
          </cell>
          <cell r="G99">
            <v>0</v>
          </cell>
          <cell r="H99">
            <v>2706.67</v>
          </cell>
          <cell r="I99">
            <v>-2706.67</v>
          </cell>
          <cell r="J99">
            <v>0</v>
          </cell>
          <cell r="K99">
            <v>0</v>
          </cell>
          <cell r="L99">
            <v>0</v>
          </cell>
        </row>
        <row r="100">
          <cell r="D100" t="str">
            <v>0201/1007/0007</v>
          </cell>
          <cell r="E100" t="str">
            <v>Allowance - Other;Chief Fina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D101" t="str">
            <v>0201/1007/0008</v>
          </cell>
          <cell r="E101" t="str">
            <v>Allowance - Other;Finance</v>
          </cell>
          <cell r="F101">
            <v>4217.3999999999996</v>
          </cell>
          <cell r="G101">
            <v>0</v>
          </cell>
          <cell r="H101">
            <v>10047.120000000001</v>
          </cell>
          <cell r="I101">
            <v>0</v>
          </cell>
          <cell r="J101">
            <v>10047.120000000001</v>
          </cell>
          <cell r="K101">
            <v>13396.160000000002</v>
          </cell>
          <cell r="L101">
            <v>13396.160000000002</v>
          </cell>
        </row>
        <row r="102">
          <cell r="D102" t="str">
            <v>0201/1007/0009</v>
          </cell>
          <cell r="E102" t="str">
            <v>Allowance - Other;Property F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D103" t="str">
            <v>0201/1008/0008</v>
          </cell>
          <cell r="E103" t="str">
            <v>Temporary Workers;Finance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D104" t="str">
            <v>0201/1009/0007</v>
          </cell>
          <cell r="E104" t="str">
            <v>Allowance - Vehicle;Chief Fi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D105" t="str">
            <v>0201/1009/0008</v>
          </cell>
          <cell r="E105" t="str">
            <v>Allowance - Vehicle;Finance</v>
          </cell>
          <cell r="F105">
            <v>264000</v>
          </cell>
          <cell r="G105">
            <v>0</v>
          </cell>
          <cell r="H105">
            <v>199569.23</v>
          </cell>
          <cell r="I105">
            <v>0</v>
          </cell>
          <cell r="J105">
            <v>199569.23</v>
          </cell>
          <cell r="K105">
            <v>266092.3066666667</v>
          </cell>
          <cell r="L105">
            <v>266092.3066666667</v>
          </cell>
        </row>
        <row r="106">
          <cell r="D106" t="str">
            <v>0201/1009/0009</v>
          </cell>
          <cell r="E106" t="str">
            <v>Allowance - Vehicle;Property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D107" t="str">
            <v>0201/1010/0007</v>
          </cell>
          <cell r="E107" t="str">
            <v>Industrial Council Levy;Chie</v>
          </cell>
          <cell r="F107">
            <v>87</v>
          </cell>
          <cell r="G107">
            <v>0</v>
          </cell>
          <cell r="H107">
            <v>65.25</v>
          </cell>
          <cell r="I107">
            <v>0</v>
          </cell>
          <cell r="J107">
            <v>65.25</v>
          </cell>
          <cell r="K107">
            <v>87</v>
          </cell>
          <cell r="L107">
            <v>87</v>
          </cell>
        </row>
        <row r="108">
          <cell r="D108" t="str">
            <v>0201/1010/0008</v>
          </cell>
          <cell r="E108" t="str">
            <v>Industrial Council Levy;Fina</v>
          </cell>
          <cell r="F108">
            <v>2610</v>
          </cell>
          <cell r="G108">
            <v>0</v>
          </cell>
          <cell r="H108">
            <v>1957.5</v>
          </cell>
          <cell r="I108">
            <v>0</v>
          </cell>
          <cell r="J108">
            <v>1957.5</v>
          </cell>
          <cell r="K108">
            <v>2610</v>
          </cell>
          <cell r="L108">
            <v>2610</v>
          </cell>
        </row>
        <row r="109">
          <cell r="D109" t="str">
            <v>0201/1010/0009</v>
          </cell>
          <cell r="E109" t="str">
            <v>Industrial Council Levy;Prop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D110" t="str">
            <v>0201/1011/0007</v>
          </cell>
          <cell r="E110" t="str">
            <v>Skills Development Levy;Chie</v>
          </cell>
          <cell r="F110">
            <v>7839.98</v>
          </cell>
          <cell r="G110">
            <v>0</v>
          </cell>
          <cell r="H110">
            <v>5879.98</v>
          </cell>
          <cell r="I110">
            <v>0</v>
          </cell>
          <cell r="J110">
            <v>5879.98</v>
          </cell>
          <cell r="K110">
            <v>7839.9733333333334</v>
          </cell>
          <cell r="L110">
            <v>7839.98</v>
          </cell>
        </row>
        <row r="111">
          <cell r="D111" t="str">
            <v>0201/1011/0008</v>
          </cell>
          <cell r="E111" t="str">
            <v>Skills Development Levy;Fina</v>
          </cell>
          <cell r="F111">
            <v>50413.22</v>
          </cell>
          <cell r="G111">
            <v>0</v>
          </cell>
          <cell r="H111">
            <v>39136.839999999997</v>
          </cell>
          <cell r="I111">
            <v>0</v>
          </cell>
          <cell r="J111">
            <v>39136.839999999997</v>
          </cell>
          <cell r="K111">
            <v>52182.453333333331</v>
          </cell>
          <cell r="L111">
            <v>52182.453333333331</v>
          </cell>
        </row>
        <row r="112">
          <cell r="D112" t="str">
            <v>0201/1011/0009</v>
          </cell>
          <cell r="E112" t="str">
            <v>Skills Development Levy;Prop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D113" t="str">
            <v>0201/1012/0007</v>
          </cell>
          <cell r="E113" t="str">
            <v>Compensation Commissioner;Ch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D114" t="str">
            <v>0201/1012/0008</v>
          </cell>
          <cell r="E114" t="str">
            <v>Compensation Commissioner;Fi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D115" t="str">
            <v>0201/1012/0009</v>
          </cell>
          <cell r="E115" t="str">
            <v>Compensation Commissioner;Pr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 t="str">
            <v>0201/1050/0007</v>
          </cell>
          <cell r="E116" t="str">
            <v>Medical Aid Fund;Chief Finan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 t="str">
            <v>0201/1050/0008</v>
          </cell>
          <cell r="E117" t="str">
            <v>Medical Aid Fund;Finance</v>
          </cell>
          <cell r="F117">
            <v>407734.56</v>
          </cell>
          <cell r="G117">
            <v>0</v>
          </cell>
          <cell r="H117">
            <v>310061.36</v>
          </cell>
          <cell r="I117">
            <v>0</v>
          </cell>
          <cell r="J117">
            <v>310061.36</v>
          </cell>
          <cell r="K117">
            <v>413415.14666666661</v>
          </cell>
          <cell r="L117">
            <v>413415.14666666661</v>
          </cell>
        </row>
        <row r="118">
          <cell r="D118" t="str">
            <v>0201/1050/0009</v>
          </cell>
          <cell r="E118" t="str">
            <v>Medical Aid Fund;Property Fi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 t="str">
            <v>0201/1051/0007</v>
          </cell>
          <cell r="E119" t="str">
            <v>Pension Fund ;Chief Financia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 t="str">
            <v>0201/1051/0008</v>
          </cell>
          <cell r="E120" t="str">
            <v>Pension Fund ;Finance</v>
          </cell>
          <cell r="F120">
            <v>809594.16</v>
          </cell>
          <cell r="G120">
            <v>0</v>
          </cell>
          <cell r="H120">
            <v>611707.65</v>
          </cell>
          <cell r="I120">
            <v>0</v>
          </cell>
          <cell r="J120">
            <v>611707.65</v>
          </cell>
          <cell r="K120">
            <v>815610.2</v>
          </cell>
          <cell r="L120">
            <v>815610.2</v>
          </cell>
        </row>
        <row r="121">
          <cell r="D121" t="str">
            <v>0201/1051/0009</v>
          </cell>
          <cell r="E121" t="str">
            <v>Pension Fund ;Property Finan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 t="str">
            <v>0201/1052/0007</v>
          </cell>
          <cell r="E122" t="str">
            <v>UIF;Chief Financial Officer</v>
          </cell>
          <cell r="F122">
            <v>1784.64</v>
          </cell>
          <cell r="G122">
            <v>0</v>
          </cell>
          <cell r="H122">
            <v>1338.48</v>
          </cell>
          <cell r="I122">
            <v>0</v>
          </cell>
          <cell r="J122">
            <v>1338.48</v>
          </cell>
          <cell r="K122">
            <v>1784.6399999999999</v>
          </cell>
          <cell r="L122">
            <v>1784.64</v>
          </cell>
        </row>
        <row r="123">
          <cell r="D123" t="str">
            <v>0201/1052/0008</v>
          </cell>
          <cell r="E123" t="str">
            <v>UIF;Finance</v>
          </cell>
          <cell r="F123">
            <v>41144.120000000003</v>
          </cell>
          <cell r="G123">
            <v>0</v>
          </cell>
          <cell r="H123">
            <v>31100.959999999999</v>
          </cell>
          <cell r="I123">
            <v>0</v>
          </cell>
          <cell r="J123">
            <v>31100.959999999999</v>
          </cell>
          <cell r="K123">
            <v>41467.94666666667</v>
          </cell>
          <cell r="L123">
            <v>41467.94666666667</v>
          </cell>
        </row>
        <row r="124">
          <cell r="D124" t="str">
            <v>0201/1052/0009</v>
          </cell>
          <cell r="E124" t="str">
            <v>UIF;Property Finance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 t="str">
            <v>0201/2000/0009</v>
          </cell>
          <cell r="E125" t="str">
            <v>Bad Debts;Property Finance</v>
          </cell>
          <cell r="F125">
            <v>2505191.4700000002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2505191.4700000002</v>
          </cell>
        </row>
        <row r="126">
          <cell r="D126" t="str">
            <v>0201/4000/0009</v>
          </cell>
          <cell r="E126" t="str">
            <v>Depreciation;Property Financ</v>
          </cell>
          <cell r="F126">
            <v>2090952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2090952</v>
          </cell>
        </row>
        <row r="127">
          <cell r="D127" t="str">
            <v>0201/5001/0009</v>
          </cell>
          <cell r="E127" t="str">
            <v>Interest External Loans;Prop</v>
          </cell>
          <cell r="F127">
            <v>200000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200000</v>
          </cell>
        </row>
        <row r="128">
          <cell r="D128" t="str">
            <v>0201/6109/0008</v>
          </cell>
          <cell r="E128" t="str">
            <v>Arrears Contribution;Finance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 t="str">
            <v>0201/6110/0008</v>
          </cell>
          <cell r="E129" t="str">
            <v>Rental-Other;Finance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 t="str">
            <v>0201/6202/0009</v>
          </cell>
          <cell r="E130" t="str">
            <v>Equitable Share-Indigent Sha</v>
          </cell>
          <cell r="F130">
            <v>597298.06000000006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597298.06000000006</v>
          </cell>
        </row>
        <row r="131">
          <cell r="D131" t="str">
            <v>0201/6203/0008</v>
          </cell>
          <cell r="E131" t="str">
            <v>Equitable share - Council;Fi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 t="str">
            <v>0201/6204/0008</v>
          </cell>
          <cell r="E132" t="str">
            <v>Equitable share - Water;Fina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 t="str">
            <v>0201/6205/0008</v>
          </cell>
          <cell r="E133" t="str">
            <v>Equitable share - Fire Fight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 t="str">
            <v>0201/6206/0008</v>
          </cell>
          <cell r="E134" t="str">
            <v>Equitable share - Refuse Rem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 t="str">
            <v>0201/6207/0008</v>
          </cell>
          <cell r="E135" t="str">
            <v>Equitable share - Sewerage;F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 t="str">
            <v>0201/6213/0008</v>
          </cell>
          <cell r="E136" t="str">
            <v>FMG Projects;Finance</v>
          </cell>
          <cell r="F136">
            <v>1800000</v>
          </cell>
          <cell r="G136">
            <v>0</v>
          </cell>
          <cell r="H136">
            <v>661559.85</v>
          </cell>
          <cell r="I136">
            <v>-296.99</v>
          </cell>
          <cell r="J136">
            <v>661262.86</v>
          </cell>
          <cell r="K136">
            <v>881683.81333333324</v>
          </cell>
          <cell r="L136">
            <v>1800000</v>
          </cell>
        </row>
        <row r="137">
          <cell r="D137" t="str">
            <v>0201/6502/0009</v>
          </cell>
          <cell r="E137" t="str">
            <v>Rental Payments;Property Fin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 t="str">
            <v>0201/6503/0008</v>
          </cell>
          <cell r="E138" t="str">
            <v>Project - FMG;Finance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 t="str">
            <v>0201/6512/0008</v>
          </cell>
          <cell r="E139" t="str">
            <v>Bank Charges;Finance</v>
          </cell>
          <cell r="F139">
            <v>300000</v>
          </cell>
          <cell r="G139">
            <v>0</v>
          </cell>
          <cell r="H139">
            <v>104105.67</v>
          </cell>
          <cell r="I139">
            <v>-0.01</v>
          </cell>
          <cell r="J139">
            <v>104105.66</v>
          </cell>
          <cell r="K139">
            <v>138807.54666666669</v>
          </cell>
          <cell r="L139">
            <v>300000</v>
          </cell>
        </row>
        <row r="140">
          <cell r="D140" t="str">
            <v>0201/6513/0008</v>
          </cell>
          <cell r="E140" t="str">
            <v>Fines &amp; Penalties;Finance</v>
          </cell>
          <cell r="F140">
            <v>3000000</v>
          </cell>
          <cell r="G140">
            <v>0</v>
          </cell>
          <cell r="H140">
            <v>430031.35</v>
          </cell>
          <cell r="I140">
            <v>-179105.74</v>
          </cell>
          <cell r="J140">
            <v>250925.61</v>
          </cell>
          <cell r="K140">
            <v>334567.48</v>
          </cell>
          <cell r="L140">
            <v>3000000</v>
          </cell>
        </row>
        <row r="141">
          <cell r="D141" t="str">
            <v>0201/6514/0007</v>
          </cell>
          <cell r="E141" t="str">
            <v>Printing &amp; Stationary;Chief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 t="str">
            <v>0201/6514/0008</v>
          </cell>
          <cell r="E142" t="str">
            <v>Printing &amp; Stationary;Financ</v>
          </cell>
          <cell r="F142">
            <v>0</v>
          </cell>
          <cell r="G142">
            <v>0</v>
          </cell>
          <cell r="H142">
            <v>178.8</v>
          </cell>
          <cell r="I142">
            <v>0</v>
          </cell>
          <cell r="J142">
            <v>178.8</v>
          </cell>
          <cell r="K142">
            <v>238.4</v>
          </cell>
          <cell r="L142">
            <v>238.4</v>
          </cell>
        </row>
        <row r="143">
          <cell r="D143" t="str">
            <v>0201/6514/0009</v>
          </cell>
          <cell r="E143" t="str">
            <v>Printing &amp; Stationary;Proper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 t="str">
            <v>0201/6515/0009</v>
          </cell>
          <cell r="E144" t="str">
            <v>Computer Software;Property F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 t="str">
            <v>0201/6517/0008</v>
          </cell>
          <cell r="E145" t="str">
            <v>Audit Fees;Finance</v>
          </cell>
          <cell r="F145">
            <v>2500000</v>
          </cell>
          <cell r="G145">
            <v>0</v>
          </cell>
          <cell r="H145">
            <v>4023022.49</v>
          </cell>
          <cell r="I145">
            <v>-953247.13</v>
          </cell>
          <cell r="J145">
            <v>3069775.3600000003</v>
          </cell>
          <cell r="K145">
            <v>4093033.8133333339</v>
          </cell>
          <cell r="L145">
            <v>4093033.8133333339</v>
          </cell>
        </row>
        <row r="146">
          <cell r="D146" t="str">
            <v>0201/6522/0007</v>
          </cell>
          <cell r="E146" t="str">
            <v>Publications;Chief Financial</v>
          </cell>
          <cell r="F146">
            <v>80000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80000</v>
          </cell>
        </row>
        <row r="147">
          <cell r="D147" t="str">
            <v>0201/6522/0009</v>
          </cell>
          <cell r="E147" t="str">
            <v>Publications;Property Financ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 t="str">
            <v>0201/6523/0008</v>
          </cell>
          <cell r="E148" t="str">
            <v>Security Services;Finance</v>
          </cell>
          <cell r="F148">
            <v>0</v>
          </cell>
          <cell r="G148">
            <v>0</v>
          </cell>
          <cell r="H148">
            <v>578.07000000000005</v>
          </cell>
          <cell r="I148">
            <v>-578.07000000000005</v>
          </cell>
          <cell r="J148">
            <v>0</v>
          </cell>
          <cell r="K148">
            <v>0</v>
          </cell>
          <cell r="L148">
            <v>0</v>
          </cell>
        </row>
        <row r="149">
          <cell r="D149" t="str">
            <v>0201/6525/0008</v>
          </cell>
          <cell r="E149" t="str">
            <v>Postage;Finance</v>
          </cell>
          <cell r="F149">
            <v>336600</v>
          </cell>
          <cell r="G149">
            <v>0</v>
          </cell>
          <cell r="H149">
            <v>227516.87</v>
          </cell>
          <cell r="I149">
            <v>0</v>
          </cell>
          <cell r="J149">
            <v>227516.87</v>
          </cell>
          <cell r="K149">
            <v>303355.82666666666</v>
          </cell>
          <cell r="L149">
            <v>336600</v>
          </cell>
        </row>
        <row r="150">
          <cell r="D150" t="str">
            <v>0201/6525/0009</v>
          </cell>
          <cell r="E150" t="str">
            <v>Postage;Property Finance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 t="str">
            <v>0201/6527/0008</v>
          </cell>
          <cell r="E151" t="str">
            <v>Health Services;Finance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 t="str">
            <v>0201/6528/0008</v>
          </cell>
          <cell r="E152" t="str">
            <v>Legal Costs;Finance</v>
          </cell>
          <cell r="F152">
            <v>700000</v>
          </cell>
          <cell r="G152">
            <v>0</v>
          </cell>
          <cell r="H152">
            <v>1021644.65</v>
          </cell>
          <cell r="I152">
            <v>-631472.14</v>
          </cell>
          <cell r="J152">
            <v>390172.51</v>
          </cell>
          <cell r="K152">
            <v>520230.01333333331</v>
          </cell>
          <cell r="L152">
            <v>700000</v>
          </cell>
        </row>
        <row r="153">
          <cell r="D153" t="str">
            <v>0201/6530/0008</v>
          </cell>
          <cell r="E153" t="str">
            <v>Rent - Equipment;Finance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 t="str">
            <v>0201/6532/0009</v>
          </cell>
          <cell r="E154" t="str">
            <v>Vehicle License;Property Fin</v>
          </cell>
          <cell r="F154">
            <v>33660</v>
          </cell>
          <cell r="G154">
            <v>0</v>
          </cell>
          <cell r="H154">
            <v>10404</v>
          </cell>
          <cell r="I154">
            <v>-42</v>
          </cell>
          <cell r="J154">
            <v>10362</v>
          </cell>
          <cell r="K154">
            <v>13816</v>
          </cell>
          <cell r="L154">
            <v>33660</v>
          </cell>
        </row>
        <row r="155">
          <cell r="D155" t="str">
            <v>0201/6533/0008</v>
          </cell>
          <cell r="E155" t="str">
            <v>License &amp; Internet Fees;Fina</v>
          </cell>
          <cell r="F155">
            <v>600000</v>
          </cell>
          <cell r="G155">
            <v>0</v>
          </cell>
          <cell r="H155">
            <v>538699.38</v>
          </cell>
          <cell r="I155">
            <v>-55304.08</v>
          </cell>
          <cell r="J155">
            <v>483395.3</v>
          </cell>
          <cell r="K155">
            <v>644527.06666666665</v>
          </cell>
          <cell r="L155">
            <v>644527.06666666665</v>
          </cell>
        </row>
        <row r="156">
          <cell r="D156" t="str">
            <v>0201/6533/0009</v>
          </cell>
          <cell r="E156" t="str">
            <v>License &amp; Internet Fees;Prop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 t="str">
            <v>0201/6534/0007</v>
          </cell>
          <cell r="E157" t="str">
            <v>Membership Fees;Chief Financ</v>
          </cell>
          <cell r="F157">
            <v>0</v>
          </cell>
          <cell r="G157">
            <v>0</v>
          </cell>
          <cell r="H157">
            <v>0</v>
          </cell>
          <cell r="I157">
            <v>-1000</v>
          </cell>
          <cell r="J157">
            <v>-1000</v>
          </cell>
          <cell r="K157">
            <v>-1333.3333333333335</v>
          </cell>
          <cell r="L157">
            <v>0</v>
          </cell>
        </row>
        <row r="158">
          <cell r="D158" t="str">
            <v>0201/6534/0008</v>
          </cell>
          <cell r="E158" t="str">
            <v>Membership Fees;Finance</v>
          </cell>
          <cell r="F158">
            <v>0</v>
          </cell>
          <cell r="G158">
            <v>0</v>
          </cell>
          <cell r="H158">
            <v>16650</v>
          </cell>
          <cell r="I158">
            <v>0</v>
          </cell>
          <cell r="J158">
            <v>16650</v>
          </cell>
          <cell r="K158">
            <v>22200</v>
          </cell>
          <cell r="L158">
            <v>22200</v>
          </cell>
        </row>
        <row r="159">
          <cell r="D159" t="str">
            <v>0201/6535/0008</v>
          </cell>
          <cell r="E159" t="str">
            <v>Inventory (tools,equip,etc.)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 t="str">
            <v>0201/6535/0009</v>
          </cell>
          <cell r="E160" t="str">
            <v>Inventory (tools,equip,etc.)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D161" t="str">
            <v>0201/6537/0008</v>
          </cell>
          <cell r="E161" t="str">
            <v>Interest Bank Overdraft;Fina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D162" t="str">
            <v>0201/6538/0007</v>
          </cell>
          <cell r="E162" t="str">
            <v>Entertainment;Chief Financia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D163" t="str">
            <v>0201/6539/0008</v>
          </cell>
          <cell r="E163" t="str">
            <v>Training;Finance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D164" t="str">
            <v>0201/6539/0009</v>
          </cell>
          <cell r="E164" t="str">
            <v>Training;Property Finance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D165" t="str">
            <v>0201/6541/0007</v>
          </cell>
          <cell r="E165" t="str">
            <v>Subsistence &amp; Traveling;Chie</v>
          </cell>
          <cell r="F165">
            <v>56000</v>
          </cell>
          <cell r="G165">
            <v>0</v>
          </cell>
          <cell r="H165">
            <v>87795.199999999997</v>
          </cell>
          <cell r="I165">
            <v>0</v>
          </cell>
          <cell r="J165">
            <v>87795.199999999997</v>
          </cell>
          <cell r="K165">
            <v>117060.26666666666</v>
          </cell>
          <cell r="L165">
            <v>117060.26666666666</v>
          </cell>
        </row>
        <row r="166">
          <cell r="D166" t="str">
            <v>0201/6541/0008</v>
          </cell>
          <cell r="E166" t="str">
            <v>Subsistence &amp; Traveling;Fina</v>
          </cell>
          <cell r="F166">
            <v>409321.25</v>
          </cell>
          <cell r="G166">
            <v>0</v>
          </cell>
          <cell r="H166">
            <v>93563.08</v>
          </cell>
          <cell r="I166">
            <v>-3172.86</v>
          </cell>
          <cell r="J166">
            <v>90390.22</v>
          </cell>
          <cell r="K166">
            <v>120520.29333333333</v>
          </cell>
          <cell r="L166">
            <v>409321.25</v>
          </cell>
        </row>
        <row r="167">
          <cell r="D167" t="str">
            <v>0201/6541/0009</v>
          </cell>
          <cell r="E167" t="str">
            <v>Subsistence &amp; Traveling;Prop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D168" t="str">
            <v>0201/6542/0008</v>
          </cell>
          <cell r="E168" t="str">
            <v>Computer Costs;Finance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D169" t="str">
            <v>0201/6542/0009</v>
          </cell>
          <cell r="E169" t="str">
            <v>Computer Costs;Property Fina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D170" t="str">
            <v>0201/6544/0008</v>
          </cell>
          <cell r="E170" t="str">
            <v>Telephone Charges;Finance</v>
          </cell>
          <cell r="F170">
            <v>450000</v>
          </cell>
          <cell r="G170">
            <v>0</v>
          </cell>
          <cell r="H170">
            <v>245155.38</v>
          </cell>
          <cell r="I170">
            <v>0</v>
          </cell>
          <cell r="J170">
            <v>245155.38</v>
          </cell>
          <cell r="K170">
            <v>326873.84000000003</v>
          </cell>
          <cell r="L170">
            <v>450000</v>
          </cell>
        </row>
        <row r="171">
          <cell r="D171" t="str">
            <v>0201/6544/0009</v>
          </cell>
          <cell r="E171" t="str">
            <v>Telephone Charges;Property F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D172" t="str">
            <v>0201/6549/0008</v>
          </cell>
          <cell r="E172" t="str">
            <v>Insurance - External;Finance</v>
          </cell>
          <cell r="F172">
            <v>0</v>
          </cell>
          <cell r="G172">
            <v>0</v>
          </cell>
          <cell r="H172">
            <v>27194.37</v>
          </cell>
          <cell r="I172">
            <v>0</v>
          </cell>
          <cell r="J172">
            <v>27194.37</v>
          </cell>
          <cell r="K172">
            <v>36259.159999999996</v>
          </cell>
          <cell r="L172">
            <v>36259.159999999996</v>
          </cell>
        </row>
        <row r="173">
          <cell r="D173" t="str">
            <v>0201/6552/0009</v>
          </cell>
          <cell r="E173" t="str">
            <v>Fuel &amp; Oil - Vehicles;Proper</v>
          </cell>
          <cell r="F173">
            <v>1600000</v>
          </cell>
          <cell r="G173">
            <v>0</v>
          </cell>
          <cell r="H173">
            <v>1303833.3899999999</v>
          </cell>
          <cell r="I173">
            <v>0</v>
          </cell>
          <cell r="J173">
            <v>1303833.3899999999</v>
          </cell>
          <cell r="K173">
            <v>1738444.5199999998</v>
          </cell>
          <cell r="L173">
            <v>1738444.5199999998</v>
          </cell>
        </row>
        <row r="174">
          <cell r="D174" t="str">
            <v>0201/6554/0008</v>
          </cell>
          <cell r="E174" t="str">
            <v>Consumables;Finance</v>
          </cell>
          <cell r="F174">
            <v>5000</v>
          </cell>
          <cell r="G174">
            <v>0</v>
          </cell>
          <cell r="H174">
            <v>157.43</v>
          </cell>
          <cell r="I174">
            <v>0</v>
          </cell>
          <cell r="J174">
            <v>157.43</v>
          </cell>
          <cell r="K174">
            <v>209.90666666666669</v>
          </cell>
          <cell r="L174">
            <v>5000</v>
          </cell>
        </row>
        <row r="175">
          <cell r="D175" t="str">
            <v>0201/6554/0009</v>
          </cell>
          <cell r="E175" t="str">
            <v>Consumables;Property Finance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D176" t="str">
            <v>0201/6555/0009</v>
          </cell>
          <cell r="E176" t="str">
            <v>Interim Valuations;Property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D177" t="str">
            <v>0201/6562/0008</v>
          </cell>
          <cell r="E177" t="str">
            <v>CCA - Furniture &amp; Office Equ</v>
          </cell>
          <cell r="F177">
            <v>15000</v>
          </cell>
          <cell r="G177">
            <v>0</v>
          </cell>
          <cell r="H177">
            <v>913.59</v>
          </cell>
          <cell r="I177">
            <v>-335.52</v>
          </cell>
          <cell r="J177">
            <v>578.07000000000005</v>
          </cell>
          <cell r="K177">
            <v>770.76</v>
          </cell>
          <cell r="L177">
            <v>15000</v>
          </cell>
        </row>
        <row r="178">
          <cell r="D178" t="str">
            <v>0201/6565/0008</v>
          </cell>
          <cell r="E178" t="str">
            <v>Professional Services;Financ</v>
          </cell>
          <cell r="F178">
            <v>2200000</v>
          </cell>
          <cell r="G178">
            <v>0</v>
          </cell>
          <cell r="H178">
            <v>3393398.53</v>
          </cell>
          <cell r="I178">
            <v>-1817552.51</v>
          </cell>
          <cell r="J178">
            <v>1575846.0199999998</v>
          </cell>
          <cell r="K178">
            <v>2101128.0266666664</v>
          </cell>
          <cell r="L178">
            <v>2200000</v>
          </cell>
        </row>
        <row r="179">
          <cell r="D179" t="str">
            <v>0201/6567/0008</v>
          </cell>
          <cell r="E179" t="str">
            <v>Investment Adjustment;Financ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 t="str">
            <v>0201/6577/0008</v>
          </cell>
          <cell r="E180" t="str">
            <v>Insurance Claims;Finance</v>
          </cell>
          <cell r="F180">
            <v>55000</v>
          </cell>
          <cell r="G180">
            <v>0</v>
          </cell>
          <cell r="H180">
            <v>218785.69</v>
          </cell>
          <cell r="I180">
            <v>-93448.29</v>
          </cell>
          <cell r="J180">
            <v>125337.40000000001</v>
          </cell>
          <cell r="K180">
            <v>167116.53333333335</v>
          </cell>
          <cell r="L180">
            <v>167116.53333333335</v>
          </cell>
        </row>
        <row r="181">
          <cell r="D181" t="str">
            <v>0201/6802/0009</v>
          </cell>
          <cell r="E181" t="str">
            <v>R/M - Tools &amp; Equipment;Prop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 t="str">
            <v>0201/6803/0008</v>
          </cell>
          <cell r="E182" t="str">
            <v>R/M - Furniture &amp; Equipment;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 t="str">
            <v>0201/6803/0009</v>
          </cell>
          <cell r="E183" t="str">
            <v>R/M - Furniture &amp; Equipment;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 t="str">
            <v>0201/6808/0008</v>
          </cell>
          <cell r="E184" t="str">
            <v>R/M - Vehicles &amp; Equipment;F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 t="str">
            <v>0201/6808/0009</v>
          </cell>
          <cell r="E185" t="str">
            <v>R/M - Vehicles &amp; Equipment;P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 t="str">
            <v>0201/7500/0008</v>
          </cell>
          <cell r="E186" t="str">
            <v>Contr - Bad Debts;Finance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D187" t="str">
            <v>0201/7501/0008</v>
          </cell>
          <cell r="E187" t="str">
            <v>Contr - Leave Reserve;Financ</v>
          </cell>
          <cell r="F187">
            <v>18867.3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18867.3</v>
          </cell>
        </row>
        <row r="188">
          <cell r="D188" t="str">
            <v>0201/7501/0009</v>
          </cell>
          <cell r="E188" t="str">
            <v>Contr - Leave Reserve;Proper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 t="str">
            <v>0201/7502/0007</v>
          </cell>
          <cell r="E189" t="str">
            <v>Contr Fund - Pro-rata Bonus</v>
          </cell>
          <cell r="F189">
            <v>52000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52000</v>
          </cell>
        </row>
        <row r="190">
          <cell r="D190" t="str">
            <v>0201/7502/0008</v>
          </cell>
          <cell r="E190" t="str">
            <v>Contr Fund - Pro-rata Bonus</v>
          </cell>
          <cell r="F190">
            <v>41600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41600</v>
          </cell>
        </row>
        <row r="191">
          <cell r="D191" t="str">
            <v>0201/7502/0009</v>
          </cell>
          <cell r="E191" t="str">
            <v>Contr Fund - Pro-rata Bonus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D192" t="str">
            <v>0201/7504/0007</v>
          </cell>
          <cell r="E192" t="str">
            <v>Contr - CDF;Chief Financial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D193" t="str">
            <v>0201/8000/0009</v>
          </cell>
          <cell r="E193" t="str">
            <v>Property Rates - Farms;Prope</v>
          </cell>
          <cell r="F193">
            <v>-4263939.54</v>
          </cell>
          <cell r="G193">
            <v>0</v>
          </cell>
          <cell r="H193">
            <v>45195.31</v>
          </cell>
          <cell r="I193">
            <v>-20158.96</v>
          </cell>
          <cell r="J193">
            <v>25036.35</v>
          </cell>
          <cell r="K193">
            <v>33381.800000000003</v>
          </cell>
          <cell r="L193">
            <v>-4232231.3099999996</v>
          </cell>
        </row>
        <row r="194">
          <cell r="D194" t="str">
            <v>0201/8001/0009</v>
          </cell>
          <cell r="E194" t="str">
            <v>Property Rates - Business;Pr</v>
          </cell>
          <cell r="F194">
            <v>-1300460.6200000001</v>
          </cell>
          <cell r="G194">
            <v>0</v>
          </cell>
          <cell r="H194">
            <v>57875.73</v>
          </cell>
          <cell r="I194">
            <v>-968938.62</v>
          </cell>
          <cell r="J194">
            <v>-911062.89</v>
          </cell>
          <cell r="K194">
            <v>-1214750.52</v>
          </cell>
          <cell r="L194">
            <v>-669587.52</v>
          </cell>
        </row>
        <row r="195">
          <cell r="D195" t="str">
            <v>0201/8002/0009</v>
          </cell>
          <cell r="E195" t="str">
            <v>Rebate - Property Rates;Prop</v>
          </cell>
          <cell r="F195">
            <v>1899265.78</v>
          </cell>
          <cell r="G195">
            <v>0</v>
          </cell>
          <cell r="H195">
            <v>2549272.0299999998</v>
          </cell>
          <cell r="I195">
            <v>-6711737.5999999996</v>
          </cell>
          <cell r="J195">
            <v>-4162465.57</v>
          </cell>
          <cell r="K195">
            <v>-5549954.0933333328</v>
          </cell>
          <cell r="L195">
            <v>2135837.58</v>
          </cell>
        </row>
        <row r="196">
          <cell r="D196" t="str">
            <v>0201/8003/0009</v>
          </cell>
          <cell r="E196" t="str">
            <v>Property Rates - Government;</v>
          </cell>
          <cell r="F196">
            <v>-359410.93</v>
          </cell>
          <cell r="G196">
            <v>0</v>
          </cell>
          <cell r="H196">
            <v>0</v>
          </cell>
          <cell r="I196">
            <v>-337292.1</v>
          </cell>
          <cell r="J196">
            <v>-337292.1</v>
          </cell>
          <cell r="K196">
            <v>-449722.79999999993</v>
          </cell>
          <cell r="L196">
            <v>-114137.97</v>
          </cell>
        </row>
        <row r="197">
          <cell r="D197" t="str">
            <v>0201/8004/0009</v>
          </cell>
          <cell r="E197" t="str">
            <v>Property Rates - Residential</v>
          </cell>
          <cell r="F197">
            <v>-5767537.0099999998</v>
          </cell>
          <cell r="G197">
            <v>0</v>
          </cell>
          <cell r="H197">
            <v>55329.07</v>
          </cell>
          <cell r="I197">
            <v>-4481523.17</v>
          </cell>
          <cell r="J197">
            <v>-4426194.0999999996</v>
          </cell>
          <cell r="K197">
            <v>-5901592.1333333328</v>
          </cell>
          <cell r="L197">
            <v>-4352074.68</v>
          </cell>
        </row>
        <row r="198">
          <cell r="D198" t="str">
            <v>0201/8005/0009</v>
          </cell>
          <cell r="E198" t="str">
            <v>Discount - Rates Overchaged;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 t="str">
            <v>0201/8108/0008</v>
          </cell>
          <cell r="E199" t="str">
            <v>Vodacom Rental;Finance</v>
          </cell>
          <cell r="F199">
            <v>-72945.179999999993</v>
          </cell>
          <cell r="G199">
            <v>0</v>
          </cell>
          <cell r="H199">
            <v>0</v>
          </cell>
          <cell r="I199">
            <v>-151632.26</v>
          </cell>
          <cell r="J199">
            <v>-151632.26</v>
          </cell>
          <cell r="K199">
            <v>-202176.34666666668</v>
          </cell>
          <cell r="L199">
            <v>-151632.26</v>
          </cell>
        </row>
        <row r="200">
          <cell r="D200" t="str">
            <v>0201/8150/0008</v>
          </cell>
          <cell r="E200" t="str">
            <v>Interest - Investments;Finan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D201" t="str">
            <v>0201/8151/0008</v>
          </cell>
          <cell r="E201" t="str">
            <v>Interest - Bank Account;Fina</v>
          </cell>
          <cell r="F201">
            <v>-85000</v>
          </cell>
          <cell r="G201">
            <v>0</v>
          </cell>
          <cell r="H201">
            <v>4590.93</v>
          </cell>
          <cell r="I201">
            <v>-80068.73</v>
          </cell>
          <cell r="J201">
            <v>-75477.799999999988</v>
          </cell>
          <cell r="K201">
            <v>-100637.06666666665</v>
          </cell>
          <cell r="L201">
            <v>-85000</v>
          </cell>
        </row>
        <row r="202">
          <cell r="D202" t="str">
            <v>0201/8200/0009</v>
          </cell>
          <cell r="E202" t="str">
            <v>Interest on Arrears;Property</v>
          </cell>
          <cell r="F202">
            <v>-5757535.4699999997</v>
          </cell>
          <cell r="G202">
            <v>0</v>
          </cell>
          <cell r="H202">
            <v>44759.44</v>
          </cell>
          <cell r="I202">
            <v>-728430.52</v>
          </cell>
          <cell r="J202">
            <v>-683671.08000000007</v>
          </cell>
          <cell r="K202">
            <v>-911561.44000000006</v>
          </cell>
          <cell r="L202">
            <v>-5757535.4699999997</v>
          </cell>
        </row>
        <row r="203">
          <cell r="D203" t="str">
            <v>0201/8250/0008</v>
          </cell>
          <cell r="E203" t="str">
            <v>Dividends Received;Finance</v>
          </cell>
          <cell r="F203">
            <v>0</v>
          </cell>
          <cell r="G203">
            <v>0</v>
          </cell>
          <cell r="H203">
            <v>0</v>
          </cell>
          <cell r="I203">
            <v>-9955.15</v>
          </cell>
          <cell r="J203">
            <v>-9955.15</v>
          </cell>
          <cell r="K203">
            <v>-13273.533333333333</v>
          </cell>
          <cell r="L203">
            <v>0</v>
          </cell>
        </row>
        <row r="204">
          <cell r="D204" t="str">
            <v>0201/8251/0008</v>
          </cell>
          <cell r="E204" t="str">
            <v>Dividends;Finance</v>
          </cell>
          <cell r="F204">
            <v>-10941.78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-10941.78</v>
          </cell>
        </row>
        <row r="205">
          <cell r="D205" t="str">
            <v>0201/8401/0007</v>
          </cell>
          <cell r="E205" t="str">
            <v>NT Grant - Equitable Share;C</v>
          </cell>
          <cell r="F205">
            <v>-7422465.8600000003</v>
          </cell>
          <cell r="G205">
            <v>0</v>
          </cell>
          <cell r="H205">
            <v>0</v>
          </cell>
          <cell r="I205">
            <v>-3410885.4</v>
          </cell>
          <cell r="J205">
            <v>-3410885.4</v>
          </cell>
          <cell r="K205">
            <v>-4547847.2</v>
          </cell>
          <cell r="L205">
            <v>-7422465.8600000003</v>
          </cell>
        </row>
        <row r="206">
          <cell r="D206" t="str">
            <v>0201/8401/0008</v>
          </cell>
          <cell r="E206" t="str">
            <v>NT Grant - Equitable Share;F</v>
          </cell>
          <cell r="F206">
            <v>0</v>
          </cell>
          <cell r="G206">
            <v>0</v>
          </cell>
          <cell r="H206">
            <v>3700910.04</v>
          </cell>
          <cell r="I206">
            <v>-22862000</v>
          </cell>
          <cell r="J206">
            <v>-19161089.960000001</v>
          </cell>
          <cell r="K206">
            <v>-25548119.946666665</v>
          </cell>
          <cell r="L206">
            <v>0</v>
          </cell>
        </row>
        <row r="207">
          <cell r="D207" t="str">
            <v>0201/8402/0008</v>
          </cell>
          <cell r="E207" t="str">
            <v>NT Grant - MFMA;Finance</v>
          </cell>
          <cell r="F207">
            <v>-1800000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-1800000</v>
          </cell>
        </row>
        <row r="208">
          <cell r="D208" t="str">
            <v>0201/8405/0007</v>
          </cell>
          <cell r="E208" t="str">
            <v>Prov Gov - Man Remuneration;</v>
          </cell>
          <cell r="F208">
            <v>-764947.9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-764947.9</v>
          </cell>
        </row>
        <row r="209">
          <cell r="D209" t="str">
            <v>0201/8500/0008</v>
          </cell>
          <cell r="E209" t="str">
            <v>Rates Certificates;Finance</v>
          </cell>
          <cell r="F209">
            <v>-36472.589999999997</v>
          </cell>
          <cell r="G209">
            <v>0</v>
          </cell>
          <cell r="H209">
            <v>1431.77</v>
          </cell>
          <cell r="I209">
            <v>-11737.23</v>
          </cell>
          <cell r="J209">
            <v>-10305.459999999999</v>
          </cell>
          <cell r="K209">
            <v>-13740.613333333331</v>
          </cell>
          <cell r="L209">
            <v>-36472.589999999997</v>
          </cell>
        </row>
        <row r="210">
          <cell r="D210" t="str">
            <v>0201/8501/0008</v>
          </cell>
          <cell r="E210" t="str">
            <v>Discount Received;Finance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D211" t="str">
            <v>0201/8503/0008</v>
          </cell>
          <cell r="E211" t="str">
            <v>Photostats;Finance</v>
          </cell>
          <cell r="F211">
            <v>0</v>
          </cell>
          <cell r="G211">
            <v>0</v>
          </cell>
          <cell r="H211">
            <v>0</v>
          </cell>
          <cell r="I211">
            <v>-2000</v>
          </cell>
          <cell r="J211">
            <v>-2000</v>
          </cell>
          <cell r="K211">
            <v>-2666.666666666667</v>
          </cell>
          <cell r="L211">
            <v>0</v>
          </cell>
        </row>
        <row r="212">
          <cell r="D212" t="str">
            <v>0201/8508/0008</v>
          </cell>
          <cell r="E212" t="str">
            <v>Sundry Income;Finance</v>
          </cell>
          <cell r="F212">
            <v>-220000</v>
          </cell>
          <cell r="G212">
            <v>0</v>
          </cell>
          <cell r="H212">
            <v>19037.77</v>
          </cell>
          <cell r="I212">
            <v>-175172.3</v>
          </cell>
          <cell r="J212">
            <v>-156134.53</v>
          </cell>
          <cell r="K212">
            <v>-208179.37333333335</v>
          </cell>
          <cell r="L212">
            <v>-220000</v>
          </cell>
        </row>
        <row r="213">
          <cell r="D213" t="str">
            <v>0201/8517/0008</v>
          </cell>
          <cell r="E213" t="str">
            <v>Administration Fees;Finance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D214" t="str">
            <v>0201/8518/0008</v>
          </cell>
          <cell r="E214" t="str">
            <v>Legal Fees;Finance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D215" t="str">
            <v>0201/8519/0008</v>
          </cell>
          <cell r="E215" t="str">
            <v>Commission Received;Finance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D216" t="str">
            <v>0201/8520/0008</v>
          </cell>
          <cell r="E216" t="str">
            <v>Vat Received;Finance</v>
          </cell>
          <cell r="F216">
            <v>-9909200</v>
          </cell>
          <cell r="G216">
            <v>0</v>
          </cell>
          <cell r="H216">
            <v>0</v>
          </cell>
          <cell r="I216">
            <v>-3714989.69</v>
          </cell>
          <cell r="J216">
            <v>-3714989.69</v>
          </cell>
          <cell r="K216">
            <v>-4953319.5866666669</v>
          </cell>
          <cell r="L216">
            <v>-9909200</v>
          </cell>
        </row>
        <row r="217">
          <cell r="D217" t="str">
            <v>0201/8523/0008</v>
          </cell>
          <cell r="E217" t="str">
            <v>Insurance Claims;Finance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201</v>
          </cell>
          <cell r="E218" t="str">
            <v>Main account total</v>
          </cell>
          <cell r="F218">
            <v>-9447486.7599999979</v>
          </cell>
          <cell r="J218">
            <v>0</v>
          </cell>
          <cell r="L218">
            <v>-4431198.5866666669</v>
          </cell>
        </row>
        <row r="219">
          <cell r="D219">
            <v>202</v>
          </cell>
          <cell r="E219" t="str">
            <v>HUMAN RESOURCE</v>
          </cell>
          <cell r="J219">
            <v>0</v>
          </cell>
        </row>
        <row r="220">
          <cell r="D220" t="str">
            <v>0202/1000/0000</v>
          </cell>
          <cell r="E220" t="str">
            <v>Salaries;</v>
          </cell>
          <cell r="F220">
            <v>922024.76</v>
          </cell>
          <cell r="G220">
            <v>0</v>
          </cell>
          <cell r="H220">
            <v>691518.58</v>
          </cell>
          <cell r="I220">
            <v>0</v>
          </cell>
          <cell r="J220">
            <v>691518.58</v>
          </cell>
          <cell r="K220">
            <v>922024.77333333332</v>
          </cell>
          <cell r="L220">
            <v>922024.77333333332</v>
          </cell>
        </row>
        <row r="221">
          <cell r="D221" t="str">
            <v>0202/1002/0000</v>
          </cell>
          <cell r="E221" t="str">
            <v>Annual Bonus;</v>
          </cell>
          <cell r="F221">
            <v>122322.44</v>
          </cell>
          <cell r="G221">
            <v>0</v>
          </cell>
          <cell r="H221">
            <v>80190.960000000006</v>
          </cell>
          <cell r="I221">
            <v>0</v>
          </cell>
          <cell r="J221">
            <v>80190.960000000006</v>
          </cell>
          <cell r="K221">
            <v>106921.28</v>
          </cell>
          <cell r="L221">
            <v>122322.44</v>
          </cell>
        </row>
        <row r="222">
          <cell r="D222" t="str">
            <v>0202/1003/0000</v>
          </cell>
          <cell r="E222" t="str">
            <v>Allowance - Telephone;</v>
          </cell>
          <cell r="F222">
            <v>3600</v>
          </cell>
          <cell r="G222">
            <v>0</v>
          </cell>
          <cell r="H222">
            <v>2700</v>
          </cell>
          <cell r="I222">
            <v>0</v>
          </cell>
          <cell r="J222">
            <v>2700</v>
          </cell>
          <cell r="K222">
            <v>3600</v>
          </cell>
          <cell r="L222">
            <v>3600</v>
          </cell>
        </row>
        <row r="223">
          <cell r="D223" t="str">
            <v>0202/1005/0000</v>
          </cell>
          <cell r="E223" t="str">
            <v>Housing Subsidy ;</v>
          </cell>
          <cell r="F223">
            <v>7638.76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7638.76</v>
          </cell>
        </row>
        <row r="224">
          <cell r="D224" t="str">
            <v>0202/1007/0000</v>
          </cell>
          <cell r="E224" t="str">
            <v>Allowance - Other;</v>
          </cell>
          <cell r="F224">
            <v>2058.5700000000002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2058.5700000000002</v>
          </cell>
        </row>
        <row r="225">
          <cell r="D225" t="str">
            <v>0202/1008/0000</v>
          </cell>
          <cell r="E225" t="str">
            <v>Temporary Workers;</v>
          </cell>
          <cell r="F225">
            <v>23009.95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23009.95</v>
          </cell>
        </row>
        <row r="226">
          <cell r="D226" t="str">
            <v>0202/1009/0000</v>
          </cell>
          <cell r="E226" t="str">
            <v>Allowance - Vehicle;</v>
          </cell>
          <cell r="F226">
            <v>120000</v>
          </cell>
          <cell r="G226">
            <v>0</v>
          </cell>
          <cell r="H226">
            <v>90000</v>
          </cell>
          <cell r="I226">
            <v>0</v>
          </cell>
          <cell r="J226">
            <v>90000</v>
          </cell>
          <cell r="K226">
            <v>120000</v>
          </cell>
          <cell r="L226">
            <v>120000</v>
          </cell>
        </row>
        <row r="227">
          <cell r="D227" t="str">
            <v>0202/1010/0000</v>
          </cell>
          <cell r="E227" t="str">
            <v>Industrial Council Levy;</v>
          </cell>
          <cell r="F227">
            <v>348</v>
          </cell>
          <cell r="G227">
            <v>0</v>
          </cell>
          <cell r="H227">
            <v>261</v>
          </cell>
          <cell r="I227">
            <v>0</v>
          </cell>
          <cell r="J227">
            <v>261</v>
          </cell>
          <cell r="K227">
            <v>348</v>
          </cell>
          <cell r="L227">
            <v>348</v>
          </cell>
        </row>
        <row r="228">
          <cell r="D228" t="str">
            <v>0202/1011/0000</v>
          </cell>
          <cell r="E228" t="str">
            <v>Skills Development Levy;</v>
          </cell>
          <cell r="F228">
            <v>11746.06</v>
          </cell>
          <cell r="G228">
            <v>0</v>
          </cell>
          <cell r="H228">
            <v>8732.98</v>
          </cell>
          <cell r="I228">
            <v>0</v>
          </cell>
          <cell r="J228">
            <v>8732.98</v>
          </cell>
          <cell r="K228">
            <v>11643.973333333333</v>
          </cell>
          <cell r="L228">
            <v>11746.06</v>
          </cell>
        </row>
        <row r="229">
          <cell r="D229" t="str">
            <v>0202/1012/0000</v>
          </cell>
          <cell r="E229" t="str">
            <v>Compensation Commissioner;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D230" t="str">
            <v>0202/1050/0000</v>
          </cell>
          <cell r="E230" t="str">
            <v>Medical Aid Fund;</v>
          </cell>
          <cell r="F230">
            <v>84403.199999999997</v>
          </cell>
          <cell r="G230">
            <v>0</v>
          </cell>
          <cell r="H230">
            <v>67465.2</v>
          </cell>
          <cell r="I230">
            <v>0</v>
          </cell>
          <cell r="J230">
            <v>67465.2</v>
          </cell>
          <cell r="K230">
            <v>89953.600000000006</v>
          </cell>
          <cell r="L230">
            <v>89953.600000000006</v>
          </cell>
        </row>
        <row r="231">
          <cell r="D231" t="str">
            <v>0202/1051/0000</v>
          </cell>
          <cell r="E231" t="str">
            <v>Pension Fund ;</v>
          </cell>
          <cell r="F231">
            <v>176544.88</v>
          </cell>
          <cell r="G231">
            <v>0</v>
          </cell>
          <cell r="H231">
            <v>133392.59</v>
          </cell>
          <cell r="I231">
            <v>0</v>
          </cell>
          <cell r="J231">
            <v>133392.59</v>
          </cell>
          <cell r="K231">
            <v>177856.78666666668</v>
          </cell>
          <cell r="L231">
            <v>177856.78666666668</v>
          </cell>
        </row>
        <row r="232">
          <cell r="D232" t="str">
            <v>0202/1052/0000</v>
          </cell>
          <cell r="E232" t="str">
            <v>UIF;</v>
          </cell>
          <cell r="F232">
            <v>7009.16</v>
          </cell>
          <cell r="G232">
            <v>0</v>
          </cell>
          <cell r="H232">
            <v>5262.52</v>
          </cell>
          <cell r="I232">
            <v>0</v>
          </cell>
          <cell r="J232">
            <v>5262.52</v>
          </cell>
          <cell r="K232">
            <v>7016.6933333333345</v>
          </cell>
          <cell r="L232">
            <v>7016.6933333333345</v>
          </cell>
        </row>
        <row r="233">
          <cell r="D233" t="str">
            <v>0202/6510/0000</v>
          </cell>
          <cell r="E233" t="str">
            <v>Work Study;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D234" t="str">
            <v>0202/6511/0000</v>
          </cell>
          <cell r="E234" t="str">
            <v>Advertisements;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D235" t="str">
            <v>0202/6514/0000</v>
          </cell>
          <cell r="E235" t="str">
            <v>Printing &amp; Stationary;</v>
          </cell>
          <cell r="F235">
            <v>0</v>
          </cell>
          <cell r="G235">
            <v>0</v>
          </cell>
          <cell r="H235">
            <v>5190.26</v>
          </cell>
          <cell r="I235">
            <v>0</v>
          </cell>
          <cell r="J235">
            <v>5190.26</v>
          </cell>
          <cell r="K235">
            <v>6920.3466666666664</v>
          </cell>
          <cell r="L235">
            <v>0</v>
          </cell>
        </row>
        <row r="236">
          <cell r="D236" t="str">
            <v>0202/6525/0000</v>
          </cell>
          <cell r="E236" t="str">
            <v>Postage;</v>
          </cell>
          <cell r="F236">
            <v>2000</v>
          </cell>
          <cell r="G236">
            <v>0</v>
          </cell>
          <cell r="H236">
            <v>86.1</v>
          </cell>
          <cell r="I236">
            <v>0</v>
          </cell>
          <cell r="J236">
            <v>86.1</v>
          </cell>
          <cell r="K236">
            <v>114.8</v>
          </cell>
          <cell r="L236">
            <v>2000</v>
          </cell>
        </row>
        <row r="237">
          <cell r="D237" t="str">
            <v>0202/6535/0000</v>
          </cell>
          <cell r="E237" t="str">
            <v>Inventory (tools,equip,etc.)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D238" t="str">
            <v>0202/6539/0000</v>
          </cell>
          <cell r="E238" t="str">
            <v>Training;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D239" t="str">
            <v>0202/6541/0000</v>
          </cell>
          <cell r="E239" t="str">
            <v>Subsistence &amp; Traveling;</v>
          </cell>
          <cell r="F239">
            <v>116000</v>
          </cell>
          <cell r="G239">
            <v>0</v>
          </cell>
          <cell r="H239">
            <v>74106.259999999995</v>
          </cell>
          <cell r="I239">
            <v>0</v>
          </cell>
          <cell r="J239">
            <v>74106.259999999995</v>
          </cell>
          <cell r="K239">
            <v>98808.34666666665</v>
          </cell>
          <cell r="L239">
            <v>116000</v>
          </cell>
        </row>
        <row r="240">
          <cell r="D240" t="str">
            <v>0202/6544/0000</v>
          </cell>
          <cell r="E240" t="str">
            <v>Telephone Charges;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 t="str">
            <v>0202/6554/0000</v>
          </cell>
          <cell r="E241" t="str">
            <v>Consumables;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 t="str">
            <v>0202/6565/0000</v>
          </cell>
          <cell r="E242" t="str">
            <v>Professional Services;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 t="str">
            <v>0202/6569/0000</v>
          </cell>
          <cell r="E243" t="str">
            <v>Training - SETA;</v>
          </cell>
          <cell r="F243">
            <v>157500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157500</v>
          </cell>
        </row>
        <row r="244">
          <cell r="D244" t="str">
            <v>0202/6573/0000</v>
          </cell>
          <cell r="E244" t="str">
            <v>Wellness;</v>
          </cell>
          <cell r="F244">
            <v>100000</v>
          </cell>
          <cell r="G244">
            <v>0</v>
          </cell>
          <cell r="H244">
            <v>1390.42</v>
          </cell>
          <cell r="I244">
            <v>-329.1</v>
          </cell>
          <cell r="J244">
            <v>1061.3200000000002</v>
          </cell>
          <cell r="K244">
            <v>1415.0933333333335</v>
          </cell>
          <cell r="L244">
            <v>100000</v>
          </cell>
        </row>
        <row r="245">
          <cell r="D245" t="str">
            <v>0202/6803/0000</v>
          </cell>
          <cell r="E245" t="str">
            <v>R/M - Furniture &amp; Equipment;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D246" t="str">
            <v>0202/7501/0000</v>
          </cell>
          <cell r="E246" t="str">
            <v>Contr - Leave Reserve;</v>
          </cell>
          <cell r="F246">
            <v>8548.5300000000007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8548.5300000000007</v>
          </cell>
        </row>
        <row r="247">
          <cell r="D247" t="str">
            <v>0202/7502/0000</v>
          </cell>
          <cell r="E247" t="str">
            <v>Contr Fund - Pro-rata Bonus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D248" t="str">
            <v>0202/8401/0000</v>
          </cell>
          <cell r="E248" t="str">
            <v>NT Grant - Equitable Share;</v>
          </cell>
          <cell r="F248">
            <v>-861639.15</v>
          </cell>
          <cell r="G248">
            <v>0</v>
          </cell>
          <cell r="H248">
            <v>0</v>
          </cell>
          <cell r="I248">
            <v>-437492.6</v>
          </cell>
          <cell r="J248">
            <v>-437492.6</v>
          </cell>
          <cell r="K248">
            <v>-583323.46666666656</v>
          </cell>
          <cell r="L248">
            <v>-861639.15</v>
          </cell>
        </row>
        <row r="249">
          <cell r="D249" t="str">
            <v>0202/8522/0000</v>
          </cell>
          <cell r="E249" t="str">
            <v>Training - SETA;</v>
          </cell>
          <cell r="F249">
            <v>-157500</v>
          </cell>
          <cell r="G249">
            <v>0</v>
          </cell>
          <cell r="H249">
            <v>0</v>
          </cell>
          <cell r="I249">
            <v>-138464.35999999999</v>
          </cell>
          <cell r="J249">
            <v>-138464.35999999999</v>
          </cell>
          <cell r="K249">
            <v>-184619.14666666667</v>
          </cell>
          <cell r="L249">
            <v>-157500</v>
          </cell>
        </row>
        <row r="250">
          <cell r="D250">
            <v>202</v>
          </cell>
          <cell r="E250" t="str">
            <v>Main account total</v>
          </cell>
          <cell r="F250">
            <v>845615.16</v>
          </cell>
          <cell r="J250">
            <v>0</v>
          </cell>
          <cell r="L250">
            <v>852485.01333333354</v>
          </cell>
        </row>
        <row r="251">
          <cell r="D251">
            <v>203</v>
          </cell>
          <cell r="E251" t="str">
            <v>INFORMATION TECHNOLOGY</v>
          </cell>
          <cell r="J251">
            <v>0</v>
          </cell>
        </row>
        <row r="252">
          <cell r="D252" t="str">
            <v>0203/1000/0000</v>
          </cell>
          <cell r="E252" t="str">
            <v>Salaries;</v>
          </cell>
          <cell r="F252">
            <v>501694.52</v>
          </cell>
          <cell r="G252">
            <v>0</v>
          </cell>
          <cell r="H252">
            <v>374270.89</v>
          </cell>
          <cell r="I252">
            <v>0</v>
          </cell>
          <cell r="J252">
            <v>374270.89</v>
          </cell>
          <cell r="K252">
            <v>499027.85333333333</v>
          </cell>
          <cell r="L252">
            <v>501694.52</v>
          </cell>
        </row>
        <row r="253">
          <cell r="D253" t="str">
            <v>0203/1002/0000</v>
          </cell>
          <cell r="E253" t="str">
            <v>Annual Bonus;</v>
          </cell>
          <cell r="F253">
            <v>88993.54</v>
          </cell>
          <cell r="G253">
            <v>0</v>
          </cell>
          <cell r="H253">
            <v>44496.77</v>
          </cell>
          <cell r="I253">
            <v>0</v>
          </cell>
          <cell r="J253">
            <v>44496.77</v>
          </cell>
          <cell r="K253">
            <v>59329.026666666665</v>
          </cell>
          <cell r="L253">
            <v>88993.54</v>
          </cell>
        </row>
        <row r="254">
          <cell r="D254" t="str">
            <v>0203/1003/0000</v>
          </cell>
          <cell r="E254" t="str">
            <v>Allowance - Telephone;</v>
          </cell>
          <cell r="F254">
            <v>3600</v>
          </cell>
          <cell r="G254">
            <v>0</v>
          </cell>
          <cell r="H254">
            <v>2700</v>
          </cell>
          <cell r="I254">
            <v>0</v>
          </cell>
          <cell r="J254">
            <v>2700</v>
          </cell>
          <cell r="K254">
            <v>3600</v>
          </cell>
          <cell r="L254">
            <v>3600</v>
          </cell>
        </row>
        <row r="255">
          <cell r="D255" t="str">
            <v>0203/1005/0000</v>
          </cell>
          <cell r="E255" t="str">
            <v>Housing Subsidy ;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D256" t="str">
            <v>0203/1006/0000</v>
          </cell>
          <cell r="E256" t="str">
            <v>Overtime;</v>
          </cell>
          <cell r="F256">
            <v>11274.49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11274.49</v>
          </cell>
        </row>
        <row r="257">
          <cell r="D257" t="str">
            <v>0203/1007/0000</v>
          </cell>
          <cell r="E257" t="str">
            <v>Allowance - Other;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D258" t="str">
            <v>0203/1009/0000</v>
          </cell>
          <cell r="E258" t="str">
            <v>Allowance - Vehicle;</v>
          </cell>
          <cell r="F258">
            <v>40000</v>
          </cell>
          <cell r="G258">
            <v>0</v>
          </cell>
          <cell r="H258">
            <v>32000</v>
          </cell>
          <cell r="I258">
            <v>0</v>
          </cell>
          <cell r="J258">
            <v>32000</v>
          </cell>
          <cell r="K258">
            <v>42666.666666666672</v>
          </cell>
          <cell r="L258">
            <v>42666.666666666672</v>
          </cell>
        </row>
        <row r="259">
          <cell r="D259" t="str">
            <v>0203/1010/0000</v>
          </cell>
          <cell r="E259" t="str">
            <v>Industrial Council Levy;</v>
          </cell>
          <cell r="F259">
            <v>174</v>
          </cell>
          <cell r="G259">
            <v>0</v>
          </cell>
          <cell r="H259">
            <v>130.5</v>
          </cell>
          <cell r="I259">
            <v>0</v>
          </cell>
          <cell r="J259">
            <v>130.5</v>
          </cell>
          <cell r="K259">
            <v>174</v>
          </cell>
          <cell r="L259">
            <v>174</v>
          </cell>
        </row>
        <row r="260">
          <cell r="D260" t="str">
            <v>0203/1011/0000</v>
          </cell>
          <cell r="E260" t="str">
            <v>Skills Development Levy;</v>
          </cell>
          <cell r="F260">
            <v>6063.02</v>
          </cell>
          <cell r="G260">
            <v>0</v>
          </cell>
          <cell r="H260">
            <v>4325.55</v>
          </cell>
          <cell r="I260">
            <v>0</v>
          </cell>
          <cell r="J260">
            <v>4325.55</v>
          </cell>
          <cell r="K260">
            <v>5767.4</v>
          </cell>
          <cell r="L260">
            <v>6063.02</v>
          </cell>
        </row>
        <row r="261">
          <cell r="D261" t="str">
            <v>0203/1012/0000</v>
          </cell>
          <cell r="E261" t="str">
            <v>Compensation Commissioner;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D262" t="str">
            <v>0203/1050/0000</v>
          </cell>
          <cell r="E262" t="str">
            <v>Medical Aid Fund;</v>
          </cell>
          <cell r="F262">
            <v>16416</v>
          </cell>
          <cell r="G262">
            <v>0</v>
          </cell>
          <cell r="H262">
            <v>12538.8</v>
          </cell>
          <cell r="I262">
            <v>0</v>
          </cell>
          <cell r="J262">
            <v>12538.8</v>
          </cell>
          <cell r="K262">
            <v>16718.399999999998</v>
          </cell>
          <cell r="L262">
            <v>16718.399999999998</v>
          </cell>
        </row>
        <row r="263">
          <cell r="D263" t="str">
            <v>0203/1051/0000</v>
          </cell>
          <cell r="E263" t="str">
            <v>Pension Fund ;</v>
          </cell>
          <cell r="F263">
            <v>91489.72</v>
          </cell>
          <cell r="G263">
            <v>0</v>
          </cell>
          <cell r="H263">
            <v>69127.19</v>
          </cell>
          <cell r="I263">
            <v>0</v>
          </cell>
          <cell r="J263">
            <v>69127.19</v>
          </cell>
          <cell r="K263">
            <v>92169.58666666667</v>
          </cell>
          <cell r="L263">
            <v>92169.58666666667</v>
          </cell>
        </row>
        <row r="264">
          <cell r="D264" t="str">
            <v>0203/1052/0000</v>
          </cell>
          <cell r="E264" t="str">
            <v>UIF;</v>
          </cell>
          <cell r="F264">
            <v>3729.78</v>
          </cell>
          <cell r="G264">
            <v>0</v>
          </cell>
          <cell r="H264">
            <v>2757.21</v>
          </cell>
          <cell r="I264">
            <v>0</v>
          </cell>
          <cell r="J264">
            <v>2757.21</v>
          </cell>
          <cell r="K264">
            <v>3676.28</v>
          </cell>
          <cell r="L264">
            <v>3729.78</v>
          </cell>
        </row>
        <row r="265">
          <cell r="D265" t="str">
            <v>0203/6502/0000</v>
          </cell>
          <cell r="E265" t="str">
            <v>Rental Payments;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D266" t="str">
            <v>0203/6514/0000</v>
          </cell>
          <cell r="E266" t="str">
            <v>Printing &amp; Stationary;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D267" t="str">
            <v>0203/6515/0000</v>
          </cell>
          <cell r="E267" t="str">
            <v>Computer Software;</v>
          </cell>
          <cell r="F267">
            <v>80000</v>
          </cell>
          <cell r="G267">
            <v>0</v>
          </cell>
          <cell r="H267">
            <v>67872.05</v>
          </cell>
          <cell r="I267">
            <v>0</v>
          </cell>
          <cell r="J267">
            <v>67872.05</v>
          </cell>
          <cell r="K267">
            <v>90496.06666666668</v>
          </cell>
          <cell r="L267">
            <v>80000</v>
          </cell>
        </row>
        <row r="268">
          <cell r="D268" t="str">
            <v>0203/6522/0000</v>
          </cell>
          <cell r="E268" t="str">
            <v>Publications;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 t="str">
            <v>0203/6525/0000</v>
          </cell>
          <cell r="E269" t="str">
            <v>Postage;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 t="str">
            <v>0203/6532/0000</v>
          </cell>
          <cell r="E270" t="str">
            <v>Vehicle License;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 t="str">
            <v>0203/6533/0000</v>
          </cell>
          <cell r="E271" t="str">
            <v>License &amp; Internet Fees;</v>
          </cell>
          <cell r="F271">
            <v>200000</v>
          </cell>
          <cell r="G271">
            <v>0</v>
          </cell>
          <cell r="H271">
            <v>11810.4</v>
          </cell>
          <cell r="I271">
            <v>-1450.4</v>
          </cell>
          <cell r="J271">
            <v>10360</v>
          </cell>
          <cell r="K271">
            <v>13813.333333333332</v>
          </cell>
          <cell r="L271">
            <v>200000</v>
          </cell>
        </row>
        <row r="272">
          <cell r="D272" t="str">
            <v>0203/6535/0000</v>
          </cell>
          <cell r="E272" t="str">
            <v>Inventory (tools,equip,etc.)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D273" t="str">
            <v>0203/6541/0000</v>
          </cell>
          <cell r="E273" t="str">
            <v>Subsistence &amp; Traveling;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D274" t="str">
            <v>0203/6542/0000</v>
          </cell>
          <cell r="E274" t="str">
            <v>Computer Costs;</v>
          </cell>
          <cell r="F274">
            <v>75000</v>
          </cell>
          <cell r="G274">
            <v>0</v>
          </cell>
          <cell r="H274">
            <v>44526.64</v>
          </cell>
          <cell r="I274">
            <v>-26656.06</v>
          </cell>
          <cell r="J274">
            <v>17870.579999999998</v>
          </cell>
          <cell r="K274">
            <v>23827.439999999999</v>
          </cell>
          <cell r="L274">
            <v>75000</v>
          </cell>
        </row>
        <row r="275">
          <cell r="D275" t="str">
            <v>0203/6544/0000</v>
          </cell>
          <cell r="E275" t="str">
            <v>Telephone Charges;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D276" t="str">
            <v>0203/6552/0000</v>
          </cell>
          <cell r="E276" t="str">
            <v>Fuel &amp; Oil - Vehicles;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D277" t="str">
            <v>0203/6554/0000</v>
          </cell>
          <cell r="E277" t="str">
            <v>Consumables;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D278" t="str">
            <v>0203/6572/0000</v>
          </cell>
          <cell r="E278" t="str">
            <v>CCA - IT;</v>
          </cell>
          <cell r="F278">
            <v>200000</v>
          </cell>
          <cell r="G278">
            <v>0</v>
          </cell>
          <cell r="H278">
            <v>4385.09</v>
          </cell>
          <cell r="I278">
            <v>0</v>
          </cell>
          <cell r="J278">
            <v>4385.09</v>
          </cell>
          <cell r="K278">
            <v>5846.7866666666669</v>
          </cell>
          <cell r="L278">
            <v>200000</v>
          </cell>
        </row>
        <row r="279">
          <cell r="D279" t="str">
            <v>0203/6803/0000</v>
          </cell>
          <cell r="E279" t="str">
            <v>R/M - Furniture &amp; Equipment;</v>
          </cell>
          <cell r="F279">
            <v>65000</v>
          </cell>
          <cell r="G279">
            <v>0</v>
          </cell>
          <cell r="H279">
            <v>14482.95</v>
          </cell>
          <cell r="I279">
            <v>-271.93</v>
          </cell>
          <cell r="J279">
            <v>14211.02</v>
          </cell>
          <cell r="K279">
            <v>18948.026666666668</v>
          </cell>
          <cell r="L279">
            <v>65000</v>
          </cell>
        </row>
        <row r="280">
          <cell r="D280" t="str">
            <v>0203/6808/0000</v>
          </cell>
          <cell r="E280" t="str">
            <v>R/M - Vehicles &amp; Equipment;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D281" t="str">
            <v>0203/7501/0000</v>
          </cell>
          <cell r="E281" t="str">
            <v>Contr - Leave Reserve;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D282" t="str">
            <v>0203/7502/0000</v>
          </cell>
          <cell r="E282" t="str">
            <v>Contr Fund - Pro-rata Bonus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D283" t="str">
            <v>0203/8401/0000</v>
          </cell>
          <cell r="E283" t="str">
            <v>NT Grant - Equitable Share;</v>
          </cell>
          <cell r="F283">
            <v>-603861.66</v>
          </cell>
          <cell r="G283">
            <v>0</v>
          </cell>
          <cell r="H283">
            <v>0</v>
          </cell>
          <cell r="I283">
            <v>-261958</v>
          </cell>
          <cell r="J283">
            <v>-261958</v>
          </cell>
          <cell r="K283">
            <v>-349277.33333333337</v>
          </cell>
          <cell r="L283">
            <v>-603861.66</v>
          </cell>
        </row>
        <row r="284">
          <cell r="D284">
            <v>203</v>
          </cell>
          <cell r="E284" t="str">
            <v>Main account total</v>
          </cell>
          <cell r="F284">
            <v>779573.41</v>
          </cell>
          <cell r="J284">
            <v>0</v>
          </cell>
          <cell r="L284">
            <v>783222.34333333338</v>
          </cell>
        </row>
        <row r="285">
          <cell r="D285">
            <v>204</v>
          </cell>
          <cell r="E285" t="str">
            <v>PROPERTY SERVICE</v>
          </cell>
          <cell r="J285">
            <v>0</v>
          </cell>
        </row>
        <row r="286">
          <cell r="D286" t="str">
            <v>0204/1000/0014</v>
          </cell>
          <cell r="E286" t="str">
            <v>Salaries;Camps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D287" t="str">
            <v>0204/1010/0014</v>
          </cell>
          <cell r="E287" t="str">
            <v>Industrial Council Levy;Camp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D288" t="str">
            <v>0204/1050/0014</v>
          </cell>
          <cell r="E288" t="str">
            <v>Medical Aid Fund;Camps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D289" t="str">
            <v>0204/1051/0014</v>
          </cell>
          <cell r="E289" t="str">
            <v>Pension Fund ;Camps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 t="str">
            <v>0204/1052/0014</v>
          </cell>
          <cell r="E290" t="str">
            <v>UIF;Camps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D291" t="str">
            <v>0204/6523/0013</v>
          </cell>
          <cell r="E291" t="str">
            <v>Security Services;Council Pr</v>
          </cell>
          <cell r="F291">
            <v>200000</v>
          </cell>
          <cell r="G291">
            <v>0</v>
          </cell>
          <cell r="H291">
            <v>89733.65</v>
          </cell>
          <cell r="I291">
            <v>-282.83</v>
          </cell>
          <cell r="J291">
            <v>89450.819999999992</v>
          </cell>
          <cell r="K291">
            <v>119267.76</v>
          </cell>
          <cell r="L291">
            <v>200000</v>
          </cell>
        </row>
        <row r="292">
          <cell r="D292" t="str">
            <v>0204/6541/0014</v>
          </cell>
          <cell r="E292" t="str">
            <v>Subsistence &amp; Traveling;Camp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D293" t="str">
            <v>0204/6549/0013</v>
          </cell>
          <cell r="E293" t="str">
            <v>Insurance - External;Council</v>
          </cell>
          <cell r="F293">
            <v>420000</v>
          </cell>
          <cell r="G293">
            <v>0</v>
          </cell>
          <cell r="H293">
            <v>219755.3</v>
          </cell>
          <cell r="I293">
            <v>0</v>
          </cell>
          <cell r="J293">
            <v>219755.3</v>
          </cell>
          <cell r="K293">
            <v>293007.06666666665</v>
          </cell>
          <cell r="L293">
            <v>420000</v>
          </cell>
        </row>
        <row r="294">
          <cell r="D294" t="str">
            <v>0204/6801/0013</v>
          </cell>
          <cell r="E294" t="str">
            <v>R/M - Buildings;Council Prop</v>
          </cell>
          <cell r="F294">
            <v>160000</v>
          </cell>
          <cell r="G294">
            <v>0</v>
          </cell>
          <cell r="H294">
            <v>52261.73</v>
          </cell>
          <cell r="I294">
            <v>0</v>
          </cell>
          <cell r="J294">
            <v>52261.73</v>
          </cell>
          <cell r="K294">
            <v>69682.306666666671</v>
          </cell>
          <cell r="L294">
            <v>160000</v>
          </cell>
        </row>
        <row r="295">
          <cell r="D295" t="str">
            <v>0204/6802/0013</v>
          </cell>
          <cell r="E295" t="str">
            <v>R/M - Tools &amp; Equipment;Coun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D296" t="str">
            <v>0204/6803/0013</v>
          </cell>
          <cell r="E296" t="str">
            <v>R/M - Furniture &amp; Equipment;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D297" t="str">
            <v>0204/6804/0013</v>
          </cell>
          <cell r="E297" t="str">
            <v>R/M - Fencing;Council Proper</v>
          </cell>
          <cell r="F297">
            <v>350000</v>
          </cell>
          <cell r="G297">
            <v>0</v>
          </cell>
          <cell r="H297">
            <v>79.599999999999994</v>
          </cell>
          <cell r="I297">
            <v>0</v>
          </cell>
          <cell r="J297">
            <v>79.599999999999994</v>
          </cell>
          <cell r="K297">
            <v>106.13333333333333</v>
          </cell>
          <cell r="L297">
            <v>350000</v>
          </cell>
        </row>
        <row r="298">
          <cell r="D298" t="str">
            <v>0204/6805/0013</v>
          </cell>
          <cell r="E298" t="str">
            <v>R/M - Sport Fields;Council P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D299" t="str">
            <v>0204/6806/0013</v>
          </cell>
          <cell r="E299" t="str">
            <v>R/M - Stormwater;Council Pro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D300" t="str">
            <v>0204/6807/0013</v>
          </cell>
          <cell r="E300" t="str">
            <v>R/M - Roads &amp; Streets;Counci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D301" t="str">
            <v>0204/6808/0013</v>
          </cell>
          <cell r="E301" t="str">
            <v>R/M - Vehicles &amp; Equipment;C</v>
          </cell>
          <cell r="F301">
            <v>0</v>
          </cell>
          <cell r="G301">
            <v>0</v>
          </cell>
          <cell r="H301">
            <v>15000.57</v>
          </cell>
          <cell r="I301">
            <v>-4280.7</v>
          </cell>
          <cell r="J301">
            <v>10719.869999999999</v>
          </cell>
          <cell r="K301">
            <v>14293.16</v>
          </cell>
          <cell r="L301">
            <v>14293.16</v>
          </cell>
        </row>
        <row r="302">
          <cell r="D302" t="str">
            <v>0204/6809/0013</v>
          </cell>
          <cell r="E302" t="str">
            <v>R/M - Water Reticulation;Cou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 t="str">
            <v>0204/6810/0013</v>
          </cell>
          <cell r="E303" t="str">
            <v>R/M - Dumping Site;Council P</v>
          </cell>
          <cell r="F303">
            <v>180000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180000</v>
          </cell>
        </row>
        <row r="304">
          <cell r="D304" t="str">
            <v>0204/6811/0013</v>
          </cell>
          <cell r="E304" t="str">
            <v>R/M - Traffic &amp; Road Signs;C</v>
          </cell>
          <cell r="F304">
            <v>40000</v>
          </cell>
          <cell r="G304">
            <v>0</v>
          </cell>
          <cell r="H304">
            <v>5400</v>
          </cell>
          <cell r="I304">
            <v>0</v>
          </cell>
          <cell r="J304">
            <v>5400</v>
          </cell>
          <cell r="K304">
            <v>7200</v>
          </cell>
          <cell r="L304">
            <v>40000</v>
          </cell>
        </row>
        <row r="305">
          <cell r="D305" t="str">
            <v>0204/6813/0013</v>
          </cell>
          <cell r="E305" t="str">
            <v>R/M - General ;Council Prope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D306" t="str">
            <v>0204/6814/0013</v>
          </cell>
          <cell r="E306" t="str">
            <v>R/M - Street Lights;Council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D307" t="str">
            <v>0204/6815/0013</v>
          </cell>
          <cell r="E307" t="str">
            <v>R/M - Plant &amp; Equipment;Coun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D308" t="str">
            <v>0204/6816/0013</v>
          </cell>
          <cell r="E308" t="str">
            <v>R/M - Network;Council Proper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D309" t="str">
            <v>0204/6817/0013</v>
          </cell>
          <cell r="E309" t="str">
            <v>R/M - Meters;Council Propert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D310" t="str">
            <v>0204/6818/0013</v>
          </cell>
          <cell r="E310" t="str">
            <v>R/M - Grounds/Gardens;Counci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D311" t="str">
            <v>0204/8100/0013</v>
          </cell>
          <cell r="E311" t="str">
            <v>Rent - Buildings;Council Pro</v>
          </cell>
          <cell r="F311">
            <v>-33000</v>
          </cell>
          <cell r="G311">
            <v>0</v>
          </cell>
          <cell r="H311">
            <v>0</v>
          </cell>
          <cell r="I311">
            <v>-19732.95</v>
          </cell>
          <cell r="J311">
            <v>-19732.95</v>
          </cell>
          <cell r="K311">
            <v>-26310.600000000002</v>
          </cell>
          <cell r="L311">
            <v>-33000</v>
          </cell>
        </row>
        <row r="312">
          <cell r="D312" t="str">
            <v>0204/8101/0013</v>
          </cell>
          <cell r="E312" t="str">
            <v>Rent - Hall;Council Property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D313" t="str">
            <v>0204/8105/0014</v>
          </cell>
          <cell r="E313" t="str">
            <v>Rent - Camps;Camps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D314" t="str">
            <v>0204/8108/0013</v>
          </cell>
          <cell r="E314" t="str">
            <v>Vodacom Rental;Council Prope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 t="str">
            <v>0204/8401/0013</v>
          </cell>
          <cell r="E315" t="str">
            <v>NT Grant - Equitable Share;C</v>
          </cell>
          <cell r="F315">
            <v>-1956808.13</v>
          </cell>
          <cell r="G315">
            <v>0</v>
          </cell>
          <cell r="H315">
            <v>0</v>
          </cell>
          <cell r="I315">
            <v>-933972.6</v>
          </cell>
          <cell r="J315">
            <v>-933972.6</v>
          </cell>
          <cell r="K315">
            <v>-1245296.8</v>
          </cell>
          <cell r="L315">
            <v>-1956808.13</v>
          </cell>
        </row>
        <row r="316">
          <cell r="D316">
            <v>204</v>
          </cell>
          <cell r="E316" t="str">
            <v>Main account total</v>
          </cell>
          <cell r="F316">
            <v>-639808.12999999989</v>
          </cell>
          <cell r="J316">
            <v>0</v>
          </cell>
          <cell r="L316">
            <v>-625514.97</v>
          </cell>
        </row>
        <row r="317">
          <cell r="D317">
            <v>205</v>
          </cell>
          <cell r="E317" t="str">
            <v>OTHER ADMINISTRATION</v>
          </cell>
          <cell r="J317">
            <v>0</v>
          </cell>
        </row>
        <row r="318">
          <cell r="D318" t="str">
            <v>0205/1000/0003</v>
          </cell>
          <cell r="E318" t="str">
            <v>Salaries;Manager Administrat</v>
          </cell>
          <cell r="F318">
            <v>507711.2</v>
          </cell>
          <cell r="G318">
            <v>0</v>
          </cell>
          <cell r="H318">
            <v>379216.38</v>
          </cell>
          <cell r="I318">
            <v>0</v>
          </cell>
          <cell r="J318">
            <v>379216.38</v>
          </cell>
          <cell r="K318">
            <v>505621.84</v>
          </cell>
          <cell r="L318">
            <v>507711.2</v>
          </cell>
        </row>
        <row r="319">
          <cell r="D319" t="str">
            <v>0205/1000/0004</v>
          </cell>
          <cell r="E319" t="str">
            <v>Salaries;Manager Technical S</v>
          </cell>
          <cell r="F319">
            <v>666331.04</v>
          </cell>
          <cell r="G319">
            <v>0</v>
          </cell>
          <cell r="H319">
            <v>499092.49</v>
          </cell>
          <cell r="I319">
            <v>0</v>
          </cell>
          <cell r="J319">
            <v>499092.49</v>
          </cell>
          <cell r="K319">
            <v>665456.65333333332</v>
          </cell>
          <cell r="L319">
            <v>666331.04</v>
          </cell>
        </row>
        <row r="320">
          <cell r="D320" t="str">
            <v>0205/1000/0005</v>
          </cell>
          <cell r="E320" t="str">
            <v>Salaries;Internal Auditor</v>
          </cell>
          <cell r="F320">
            <v>703368.94</v>
          </cell>
          <cell r="G320">
            <v>0</v>
          </cell>
          <cell r="H320">
            <v>532134.86</v>
          </cell>
          <cell r="I320">
            <v>0</v>
          </cell>
          <cell r="J320">
            <v>532134.86</v>
          </cell>
          <cell r="K320">
            <v>709513.14666666673</v>
          </cell>
          <cell r="L320">
            <v>709513.14666666673</v>
          </cell>
        </row>
        <row r="321">
          <cell r="D321" t="str">
            <v>0205/1000/0006</v>
          </cell>
          <cell r="E321" t="str">
            <v>Salaries;Administration</v>
          </cell>
          <cell r="F321">
            <v>1997113.3</v>
          </cell>
          <cell r="G321">
            <v>0</v>
          </cell>
          <cell r="H321">
            <v>1493910.81</v>
          </cell>
          <cell r="I321">
            <v>0</v>
          </cell>
          <cell r="J321">
            <v>1493910.81</v>
          </cell>
          <cell r="K321">
            <v>1991881.08</v>
          </cell>
          <cell r="L321">
            <v>1997113.3</v>
          </cell>
        </row>
        <row r="322">
          <cell r="D322" t="str">
            <v>0205/1001/0003</v>
          </cell>
          <cell r="E322" t="str">
            <v>Performance Bonus;Manager Ad</v>
          </cell>
          <cell r="F322">
            <v>102579.22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102579.22</v>
          </cell>
        </row>
        <row r="323">
          <cell r="D323" t="str">
            <v>0205/1001/0004</v>
          </cell>
          <cell r="E323" t="str">
            <v>Performance Bonus;Manager Te</v>
          </cell>
          <cell r="F323">
            <v>102579.22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102579.22</v>
          </cell>
        </row>
        <row r="324">
          <cell r="D324" t="str">
            <v>0205/1002/0003</v>
          </cell>
          <cell r="E324" t="str">
            <v>Annual Bonus;Manager Adminis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 t="str">
            <v>0205/1002/0004</v>
          </cell>
          <cell r="E325" t="str">
            <v>Annual Bonus;Manager Technic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 t="str">
            <v>0205/1002/0005</v>
          </cell>
          <cell r="E326" t="str">
            <v>Annual Bonus;Internal Audito</v>
          </cell>
          <cell r="F326">
            <v>27105.919999999998</v>
          </cell>
          <cell r="G326">
            <v>0</v>
          </cell>
          <cell r="H326">
            <v>13552.96</v>
          </cell>
          <cell r="I326">
            <v>0</v>
          </cell>
          <cell r="J326">
            <v>13552.96</v>
          </cell>
          <cell r="K326">
            <v>18070.613333333335</v>
          </cell>
          <cell r="L326">
            <v>27105.919999999998</v>
          </cell>
        </row>
        <row r="327">
          <cell r="D327" t="str">
            <v>0205/1002/0006</v>
          </cell>
          <cell r="E327" t="str">
            <v>Annual Bonus;Administration</v>
          </cell>
          <cell r="F327">
            <v>106182.86</v>
          </cell>
          <cell r="G327">
            <v>0</v>
          </cell>
          <cell r="H327">
            <v>105220.74</v>
          </cell>
          <cell r="I327">
            <v>0</v>
          </cell>
          <cell r="J327">
            <v>105220.74</v>
          </cell>
          <cell r="K327">
            <v>140294.32</v>
          </cell>
          <cell r="L327">
            <v>140294.32</v>
          </cell>
        </row>
        <row r="328">
          <cell r="D328" t="str">
            <v>0205/1003/0003</v>
          </cell>
          <cell r="E328" t="str">
            <v>Allowance - Telephone;Manage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 t="str">
            <v>0205/1003/0004</v>
          </cell>
          <cell r="E329" t="str">
            <v>Allowance - Telephone;Manage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 t="str">
            <v>0205/1003/0005</v>
          </cell>
          <cell r="E330" t="str">
            <v>Allowance - Telephone;Intern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 t="str">
            <v>0205/1003/0006</v>
          </cell>
          <cell r="E331" t="str">
            <v>Allowance - Telephone;Admini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 t="str">
            <v>0205/1005/0003</v>
          </cell>
          <cell r="E332" t="str">
            <v>Housing Subsidy ;Manager Adm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 t="str">
            <v>0205/1005/0004</v>
          </cell>
          <cell r="E333" t="str">
            <v>Housing Subsidy ;Manager Tec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 t="str">
            <v>0205/1005/0005</v>
          </cell>
          <cell r="E334" t="str">
            <v>Housing Subsidy ;Internal Au</v>
          </cell>
          <cell r="F334">
            <v>8400</v>
          </cell>
          <cell r="G334">
            <v>0</v>
          </cell>
          <cell r="H334">
            <v>6300</v>
          </cell>
          <cell r="I334">
            <v>0</v>
          </cell>
          <cell r="J334">
            <v>6300</v>
          </cell>
          <cell r="K334">
            <v>8400</v>
          </cell>
          <cell r="L334">
            <v>8400</v>
          </cell>
        </row>
        <row r="335">
          <cell r="D335" t="str">
            <v>0205/1005/0006</v>
          </cell>
          <cell r="E335" t="str">
            <v>Housing Subsidy ;Administrat</v>
          </cell>
          <cell r="F335">
            <v>8400</v>
          </cell>
          <cell r="G335">
            <v>0</v>
          </cell>
          <cell r="H335">
            <v>6300</v>
          </cell>
          <cell r="I335">
            <v>0</v>
          </cell>
          <cell r="J335">
            <v>6300</v>
          </cell>
          <cell r="K335">
            <v>8400</v>
          </cell>
          <cell r="L335">
            <v>8400</v>
          </cell>
        </row>
        <row r="336">
          <cell r="D336" t="str">
            <v>0205/1006/0006</v>
          </cell>
          <cell r="E336" t="str">
            <v>Overtime;Administration</v>
          </cell>
          <cell r="F336">
            <v>33127.64</v>
          </cell>
          <cell r="G336">
            <v>0</v>
          </cell>
          <cell r="H336">
            <v>25284.46</v>
          </cell>
          <cell r="I336">
            <v>0</v>
          </cell>
          <cell r="J336">
            <v>25284.46</v>
          </cell>
          <cell r="K336">
            <v>33712.613333333335</v>
          </cell>
          <cell r="L336">
            <v>33712.613333333335</v>
          </cell>
        </row>
        <row r="337">
          <cell r="D337" t="str">
            <v>0205/1007/0003</v>
          </cell>
          <cell r="E337" t="str">
            <v>Allowance - Other;Manager Ad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 t="str">
            <v>0205/1007/0004</v>
          </cell>
          <cell r="E338" t="str">
            <v>Allowance - Other;Manager Te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 t="str">
            <v>0205/1007/0006</v>
          </cell>
          <cell r="E339" t="str">
            <v>Allowance - Other;Administra</v>
          </cell>
          <cell r="F339">
            <v>0</v>
          </cell>
          <cell r="G339">
            <v>0</v>
          </cell>
          <cell r="H339">
            <v>14376.92</v>
          </cell>
          <cell r="I339">
            <v>0</v>
          </cell>
          <cell r="J339">
            <v>14376.92</v>
          </cell>
          <cell r="K339">
            <v>19169.226666666666</v>
          </cell>
          <cell r="L339">
            <v>19169.226666666666</v>
          </cell>
        </row>
        <row r="340">
          <cell r="D340" t="str">
            <v>0205/1009/0003</v>
          </cell>
          <cell r="E340" t="str">
            <v>Allowance - Vehicle;Manager</v>
          </cell>
          <cell r="F340">
            <v>150000</v>
          </cell>
          <cell r="G340">
            <v>0</v>
          </cell>
          <cell r="H340">
            <v>112500</v>
          </cell>
          <cell r="I340">
            <v>0</v>
          </cell>
          <cell r="J340">
            <v>112500</v>
          </cell>
          <cell r="K340">
            <v>150000</v>
          </cell>
          <cell r="L340">
            <v>150000</v>
          </cell>
        </row>
        <row r="341">
          <cell r="D341" t="str">
            <v>0205/1009/0004</v>
          </cell>
          <cell r="E341" t="str">
            <v>Allowance - Vehicle;Manager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 t="str">
            <v>0205/1009/0005</v>
          </cell>
          <cell r="E342" t="str">
            <v>Allowance - Vehicle;Internal</v>
          </cell>
          <cell r="F342">
            <v>88000</v>
          </cell>
          <cell r="G342">
            <v>0</v>
          </cell>
          <cell r="H342">
            <v>66000</v>
          </cell>
          <cell r="I342">
            <v>0</v>
          </cell>
          <cell r="J342">
            <v>66000</v>
          </cell>
          <cell r="K342">
            <v>88000</v>
          </cell>
          <cell r="L342">
            <v>88000</v>
          </cell>
        </row>
        <row r="343">
          <cell r="D343" t="str">
            <v>0205/1009/0006</v>
          </cell>
          <cell r="E343" t="str">
            <v>Allowance - Vehicle;Administ</v>
          </cell>
          <cell r="F343">
            <v>230769.24</v>
          </cell>
          <cell r="G343">
            <v>0</v>
          </cell>
          <cell r="H343">
            <v>169384.62</v>
          </cell>
          <cell r="I343">
            <v>0</v>
          </cell>
          <cell r="J343">
            <v>169384.62</v>
          </cell>
          <cell r="K343">
            <v>225846.15999999997</v>
          </cell>
          <cell r="L343">
            <v>230769.24</v>
          </cell>
        </row>
        <row r="344">
          <cell r="D344" t="str">
            <v>0205/1010/0003</v>
          </cell>
          <cell r="E344" t="str">
            <v>Industrial Council Levy;Mana</v>
          </cell>
          <cell r="F344">
            <v>6315</v>
          </cell>
          <cell r="G344">
            <v>0</v>
          </cell>
          <cell r="H344">
            <v>3179.25</v>
          </cell>
          <cell r="I344">
            <v>0</v>
          </cell>
          <cell r="J344">
            <v>3179.25</v>
          </cell>
          <cell r="K344">
            <v>4239</v>
          </cell>
          <cell r="L344">
            <v>6315</v>
          </cell>
        </row>
        <row r="345">
          <cell r="D345" t="str">
            <v>0205/1010/0004</v>
          </cell>
          <cell r="E345" t="str">
            <v>Industrial Council Levy;Mana</v>
          </cell>
          <cell r="F345">
            <v>87</v>
          </cell>
          <cell r="G345">
            <v>0</v>
          </cell>
          <cell r="H345">
            <v>65.25</v>
          </cell>
          <cell r="I345">
            <v>0</v>
          </cell>
          <cell r="J345">
            <v>65.25</v>
          </cell>
          <cell r="K345">
            <v>87</v>
          </cell>
          <cell r="L345">
            <v>87</v>
          </cell>
        </row>
        <row r="346">
          <cell r="D346" t="str">
            <v>0205/1010/0005</v>
          </cell>
          <cell r="E346" t="str">
            <v>Industrial Council Levy;Inte</v>
          </cell>
          <cell r="F346">
            <v>232</v>
          </cell>
          <cell r="G346">
            <v>0</v>
          </cell>
          <cell r="H346">
            <v>181.25</v>
          </cell>
          <cell r="I346">
            <v>0</v>
          </cell>
          <cell r="J346">
            <v>181.25</v>
          </cell>
          <cell r="K346">
            <v>241.66666666666669</v>
          </cell>
          <cell r="L346">
            <v>241.66666666666669</v>
          </cell>
        </row>
        <row r="347">
          <cell r="D347" t="str">
            <v>0205/1010/0006</v>
          </cell>
          <cell r="E347" t="str">
            <v>Industrial Council Levy;Admi</v>
          </cell>
          <cell r="F347">
            <v>797.5</v>
          </cell>
          <cell r="G347">
            <v>0</v>
          </cell>
          <cell r="H347">
            <v>594.5</v>
          </cell>
          <cell r="I347">
            <v>0</v>
          </cell>
          <cell r="J347">
            <v>594.5</v>
          </cell>
          <cell r="K347">
            <v>792.66666666666674</v>
          </cell>
          <cell r="L347">
            <v>797.5</v>
          </cell>
        </row>
        <row r="348">
          <cell r="D348" t="str">
            <v>0205/1011/0003</v>
          </cell>
          <cell r="E348" t="str">
            <v>Skills Development Levy;Mana</v>
          </cell>
          <cell r="F348">
            <v>6280.8</v>
          </cell>
          <cell r="G348">
            <v>0</v>
          </cell>
          <cell r="H348">
            <v>4706.3599999999997</v>
          </cell>
          <cell r="I348">
            <v>0</v>
          </cell>
          <cell r="J348">
            <v>4706.3599999999997</v>
          </cell>
          <cell r="K348">
            <v>6275.1466666666665</v>
          </cell>
          <cell r="L348">
            <v>6280.8</v>
          </cell>
        </row>
        <row r="349">
          <cell r="D349" t="str">
            <v>0205/1011/0004</v>
          </cell>
          <cell r="E349" t="str">
            <v>Skills Development Levy;Mana</v>
          </cell>
          <cell r="F349">
            <v>6173.52</v>
          </cell>
          <cell r="G349">
            <v>0</v>
          </cell>
          <cell r="H349">
            <v>4768.3100000000004</v>
          </cell>
          <cell r="I349">
            <v>0</v>
          </cell>
          <cell r="J349">
            <v>4768.3100000000004</v>
          </cell>
          <cell r="K349">
            <v>6357.7466666666678</v>
          </cell>
          <cell r="L349">
            <v>6357.7466666666678</v>
          </cell>
        </row>
        <row r="350">
          <cell r="D350" t="str">
            <v>0205/1011/0005</v>
          </cell>
          <cell r="E350" t="str">
            <v>Skills Development Levy;Inte</v>
          </cell>
          <cell r="F350">
            <v>8121.86</v>
          </cell>
          <cell r="G350">
            <v>0</v>
          </cell>
          <cell r="H350">
            <v>6180.64</v>
          </cell>
          <cell r="I350">
            <v>0</v>
          </cell>
          <cell r="J350">
            <v>6180.64</v>
          </cell>
          <cell r="K350">
            <v>8240.8533333333344</v>
          </cell>
          <cell r="L350">
            <v>8240.8533333333344</v>
          </cell>
        </row>
        <row r="351">
          <cell r="D351" t="str">
            <v>0205/1011/0006</v>
          </cell>
          <cell r="E351" t="str">
            <v>Skills Development Levy;Admi</v>
          </cell>
          <cell r="F351">
            <v>23349.360000000001</v>
          </cell>
          <cell r="G351">
            <v>0</v>
          </cell>
          <cell r="H351">
            <v>17625.46</v>
          </cell>
          <cell r="I351">
            <v>0</v>
          </cell>
          <cell r="J351">
            <v>17625.46</v>
          </cell>
          <cell r="K351">
            <v>23500.613333333335</v>
          </cell>
          <cell r="L351">
            <v>23500.613333333335</v>
          </cell>
        </row>
        <row r="352">
          <cell r="D352" t="str">
            <v>0205/1012/0003</v>
          </cell>
          <cell r="E352" t="str">
            <v>Compensation Commissioner;Ma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D353" t="str">
            <v>0205/1012/0004</v>
          </cell>
          <cell r="E353" t="str">
            <v>Compensation Commissioner;Ma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D354" t="str">
            <v>0205/1012/0005</v>
          </cell>
          <cell r="E354" t="str">
            <v>Compensation Commissioner;In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D355" t="str">
            <v>0205/1012/0006</v>
          </cell>
          <cell r="E355" t="str">
            <v>Compensation Commissioner;Ad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 t="str">
            <v>0205/1050/0003</v>
          </cell>
          <cell r="E356" t="str">
            <v>Medical Aid Fund;Manager Adm</v>
          </cell>
          <cell r="F356">
            <v>31140</v>
          </cell>
          <cell r="G356">
            <v>0</v>
          </cell>
          <cell r="H356">
            <v>25988.400000000001</v>
          </cell>
          <cell r="I356">
            <v>0</v>
          </cell>
          <cell r="J356">
            <v>25988.400000000001</v>
          </cell>
          <cell r="K356">
            <v>34651.200000000004</v>
          </cell>
          <cell r="L356">
            <v>34651.200000000004</v>
          </cell>
        </row>
        <row r="357">
          <cell r="D357" t="str">
            <v>0205/1050/0004</v>
          </cell>
          <cell r="E357" t="str">
            <v>Medical Aid Fund;Manager Tec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 t="str">
            <v>0205/1050/0005</v>
          </cell>
          <cell r="E358" t="str">
            <v>Medical Aid Fund;Internal Au</v>
          </cell>
          <cell r="F358">
            <v>72766.8</v>
          </cell>
          <cell r="G358">
            <v>0</v>
          </cell>
          <cell r="H358">
            <v>60139.8</v>
          </cell>
          <cell r="I358">
            <v>0</v>
          </cell>
          <cell r="J358">
            <v>60139.8</v>
          </cell>
          <cell r="K358">
            <v>80186.400000000009</v>
          </cell>
          <cell r="L358">
            <v>80186.400000000009</v>
          </cell>
        </row>
        <row r="359">
          <cell r="D359" t="str">
            <v>0205/1050/0006</v>
          </cell>
          <cell r="E359" t="str">
            <v>Medical Aid Fund;Administrat</v>
          </cell>
          <cell r="F359">
            <v>160725.6</v>
          </cell>
          <cell r="G359">
            <v>0</v>
          </cell>
          <cell r="H359">
            <v>123800.4</v>
          </cell>
          <cell r="I359">
            <v>0</v>
          </cell>
          <cell r="J359">
            <v>123800.4</v>
          </cell>
          <cell r="K359">
            <v>165067.19999999998</v>
          </cell>
          <cell r="L359">
            <v>165067.19999999998</v>
          </cell>
        </row>
        <row r="360">
          <cell r="D360" t="str">
            <v>0205/1051/0003</v>
          </cell>
          <cell r="E360" t="str">
            <v>Pension Fund ;Manager Admini</v>
          </cell>
          <cell r="F360">
            <v>88919.08</v>
          </cell>
          <cell r="G360">
            <v>0</v>
          </cell>
          <cell r="H360">
            <v>67179.929999999993</v>
          </cell>
          <cell r="I360">
            <v>0</v>
          </cell>
          <cell r="J360">
            <v>67179.929999999993</v>
          </cell>
          <cell r="K360">
            <v>89573.239999999991</v>
          </cell>
          <cell r="L360">
            <v>89573.239999999991</v>
          </cell>
        </row>
        <row r="361">
          <cell r="D361" t="str">
            <v>0205/1051/0004</v>
          </cell>
          <cell r="E361" t="str">
            <v>Pension Fund ;Manager Techni</v>
          </cell>
          <cell r="F361">
            <v>117666.62</v>
          </cell>
          <cell r="G361">
            <v>0</v>
          </cell>
          <cell r="H361">
            <v>88905.91</v>
          </cell>
          <cell r="I361">
            <v>0</v>
          </cell>
          <cell r="J361">
            <v>88905.91</v>
          </cell>
          <cell r="K361">
            <v>118541.21333333335</v>
          </cell>
          <cell r="L361">
            <v>118541.21333333335</v>
          </cell>
        </row>
        <row r="362">
          <cell r="D362" t="str">
            <v>0205/1051/0005</v>
          </cell>
          <cell r="E362" t="str">
            <v>Pension Fund ;Internal Audit</v>
          </cell>
          <cell r="F362">
            <v>115119.24</v>
          </cell>
          <cell r="G362">
            <v>0</v>
          </cell>
          <cell r="H362">
            <v>90857.67</v>
          </cell>
          <cell r="I362">
            <v>0</v>
          </cell>
          <cell r="J362">
            <v>90857.67</v>
          </cell>
          <cell r="K362">
            <v>121143.56</v>
          </cell>
          <cell r="L362">
            <v>121143.56</v>
          </cell>
        </row>
        <row r="363">
          <cell r="D363" t="str">
            <v>0205/1051/0006</v>
          </cell>
          <cell r="E363" t="str">
            <v>Pension Fund ;Administration</v>
          </cell>
          <cell r="F363">
            <v>379496.08</v>
          </cell>
          <cell r="G363">
            <v>0</v>
          </cell>
          <cell r="H363">
            <v>284918.15000000002</v>
          </cell>
          <cell r="I363">
            <v>0</v>
          </cell>
          <cell r="J363">
            <v>284918.15000000002</v>
          </cell>
          <cell r="K363">
            <v>379890.8666666667</v>
          </cell>
          <cell r="L363">
            <v>379890.8666666667</v>
          </cell>
        </row>
        <row r="364">
          <cell r="D364" t="str">
            <v>0205/1052/0003</v>
          </cell>
          <cell r="E364" t="str">
            <v>UIF;Manager Administration</v>
          </cell>
          <cell r="F364">
            <v>1784.64</v>
          </cell>
          <cell r="G364">
            <v>0</v>
          </cell>
          <cell r="H364">
            <v>1338.48</v>
          </cell>
          <cell r="I364">
            <v>0</v>
          </cell>
          <cell r="J364">
            <v>1338.48</v>
          </cell>
          <cell r="K364">
            <v>1784.6399999999999</v>
          </cell>
          <cell r="L364">
            <v>1784.64</v>
          </cell>
        </row>
        <row r="365">
          <cell r="D365" t="str">
            <v>0205/1052/0004</v>
          </cell>
          <cell r="E365" t="str">
            <v>UIF;Manager Technical Servic</v>
          </cell>
          <cell r="F365">
            <v>1784.64</v>
          </cell>
          <cell r="G365">
            <v>0</v>
          </cell>
          <cell r="H365">
            <v>1338.48</v>
          </cell>
          <cell r="I365">
            <v>0</v>
          </cell>
          <cell r="J365">
            <v>1338.48</v>
          </cell>
          <cell r="K365">
            <v>1784.6399999999999</v>
          </cell>
          <cell r="L365">
            <v>1784.64</v>
          </cell>
        </row>
        <row r="366">
          <cell r="D366" t="str">
            <v>0205/1052/0005</v>
          </cell>
          <cell r="E366" t="str">
            <v>UIF;Internal Auditor</v>
          </cell>
          <cell r="F366">
            <v>4585.84</v>
          </cell>
          <cell r="G366">
            <v>0</v>
          </cell>
          <cell r="H366">
            <v>3535.16</v>
          </cell>
          <cell r="I366">
            <v>0</v>
          </cell>
          <cell r="J366">
            <v>3535.16</v>
          </cell>
          <cell r="K366">
            <v>4713.5466666666671</v>
          </cell>
          <cell r="L366">
            <v>4713.5466666666671</v>
          </cell>
        </row>
        <row r="367">
          <cell r="D367" t="str">
            <v>0205/1052/0006</v>
          </cell>
          <cell r="E367" t="str">
            <v>UIF;Administration</v>
          </cell>
          <cell r="F367">
            <v>15227.18</v>
          </cell>
          <cell r="G367">
            <v>0</v>
          </cell>
          <cell r="H367">
            <v>11348.22</v>
          </cell>
          <cell r="I367">
            <v>0</v>
          </cell>
          <cell r="J367">
            <v>11348.22</v>
          </cell>
          <cell r="K367">
            <v>15130.96</v>
          </cell>
          <cell r="L367">
            <v>15227.18</v>
          </cell>
        </row>
        <row r="368">
          <cell r="D368" t="str">
            <v>0205/1055/0006</v>
          </cell>
          <cell r="E368" t="str">
            <v>Medical - PJS Vorster;Admini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D369" t="str">
            <v>0205/6208/0004</v>
          </cell>
          <cell r="E369" t="str">
            <v>MIG Repayment;Manager Techni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D370" t="str">
            <v>0205/6209/0004</v>
          </cell>
          <cell r="E370" t="str">
            <v>DWAF Repayment;Manager Techn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D371" t="str">
            <v>0205/6214/0006</v>
          </cell>
          <cell r="E371" t="str">
            <v>MSIG Projects;Administration</v>
          </cell>
          <cell r="F371">
            <v>930000</v>
          </cell>
          <cell r="G371">
            <v>0</v>
          </cell>
          <cell r="H371">
            <v>203500</v>
          </cell>
          <cell r="I371">
            <v>0</v>
          </cell>
          <cell r="J371">
            <v>203500</v>
          </cell>
          <cell r="K371">
            <v>271333.33333333331</v>
          </cell>
          <cell r="L371">
            <v>930000</v>
          </cell>
        </row>
        <row r="372">
          <cell r="D372" t="str">
            <v>0205/6217/0004</v>
          </cell>
          <cell r="E372" t="str">
            <v>PMU Projects;Manager Technic</v>
          </cell>
          <cell r="F372">
            <v>889000</v>
          </cell>
          <cell r="G372">
            <v>0</v>
          </cell>
          <cell r="H372">
            <v>609642.59</v>
          </cell>
          <cell r="I372">
            <v>-1182.7</v>
          </cell>
          <cell r="J372">
            <v>608459.89</v>
          </cell>
          <cell r="K372">
            <v>811279.85333333327</v>
          </cell>
          <cell r="L372">
            <v>889000</v>
          </cell>
        </row>
        <row r="373">
          <cell r="D373" t="str">
            <v>0205/6501/0006</v>
          </cell>
          <cell r="E373" t="str">
            <v>Project - Performance Man;Ad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 t="str">
            <v>0205/6511/0006</v>
          </cell>
          <cell r="E374" t="str">
            <v>Advertisements;Administratio</v>
          </cell>
          <cell r="F374">
            <v>200000</v>
          </cell>
          <cell r="G374">
            <v>0</v>
          </cell>
          <cell r="H374">
            <v>110787.54</v>
          </cell>
          <cell r="I374">
            <v>-5190.26</v>
          </cell>
          <cell r="J374">
            <v>105597.28</v>
          </cell>
          <cell r="K374">
            <v>140796.37333333335</v>
          </cell>
          <cell r="L374">
            <v>200000</v>
          </cell>
        </row>
        <row r="375">
          <cell r="D375" t="str">
            <v>0205/6514/0003</v>
          </cell>
          <cell r="E375" t="str">
            <v>Printing &amp; Stationary;Manage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 t="str">
            <v>0205/6514/0004</v>
          </cell>
          <cell r="E376" t="str">
            <v>Printing &amp; Stationary;Manage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 t="str">
            <v>0205/6514/0005</v>
          </cell>
          <cell r="E377" t="str">
            <v>Printing &amp; Stationary;Intern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 t="str">
            <v>0205/6514/0006</v>
          </cell>
          <cell r="E378" t="str">
            <v>Printing &amp; Stationary;Admini</v>
          </cell>
          <cell r="F378">
            <v>380000</v>
          </cell>
          <cell r="G378">
            <v>0</v>
          </cell>
          <cell r="H378">
            <v>371487.34</v>
          </cell>
          <cell r="I378">
            <v>-4222.6400000000003</v>
          </cell>
          <cell r="J378">
            <v>367264.7</v>
          </cell>
          <cell r="K378">
            <v>489686.26666666672</v>
          </cell>
          <cell r="L378">
            <v>489686.26666666672</v>
          </cell>
        </row>
        <row r="379">
          <cell r="D379" t="str">
            <v>0205/6518/0005</v>
          </cell>
          <cell r="E379" t="str">
            <v>Audit Committee Fees;Interna</v>
          </cell>
          <cell r="F379">
            <v>31744</v>
          </cell>
          <cell r="G379">
            <v>0</v>
          </cell>
          <cell r="H379">
            <v>16233.63</v>
          </cell>
          <cell r="I379">
            <v>0</v>
          </cell>
          <cell r="J379">
            <v>16233.63</v>
          </cell>
          <cell r="K379">
            <v>21644.84</v>
          </cell>
          <cell r="L379">
            <v>31744</v>
          </cell>
        </row>
        <row r="380">
          <cell r="D380" t="str">
            <v>0205/6519/0006</v>
          </cell>
          <cell r="E380" t="str">
            <v>Special Programs Unit;Admini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 t="str">
            <v>0205/6522/0003</v>
          </cell>
          <cell r="E381" t="str">
            <v>Publications;Manager Adminis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 t="str">
            <v>0205/6522/0004</v>
          </cell>
          <cell r="E382" t="str">
            <v>Publications;Manager Technic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D383" t="str">
            <v>0205/6522/0005</v>
          </cell>
          <cell r="E383" t="str">
            <v>Publications;Internal Audito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D384" t="str">
            <v>0205/6522/0006</v>
          </cell>
          <cell r="E384" t="str">
            <v>Publications;Administration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 t="str">
            <v>0205/6525/0005</v>
          </cell>
          <cell r="E385" t="str">
            <v>Postage;Internal Auditor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 t="str">
            <v>0205/6525/0006</v>
          </cell>
          <cell r="E386" t="str">
            <v>Postage;Administration</v>
          </cell>
          <cell r="F386">
            <v>1650</v>
          </cell>
          <cell r="G386">
            <v>0</v>
          </cell>
          <cell r="H386">
            <v>281.11</v>
          </cell>
          <cell r="I386">
            <v>0</v>
          </cell>
          <cell r="J386">
            <v>281.11</v>
          </cell>
          <cell r="K386">
            <v>374.81333333333333</v>
          </cell>
          <cell r="L386">
            <v>1650</v>
          </cell>
        </row>
        <row r="387">
          <cell r="D387" t="str">
            <v>0205/6528/0006</v>
          </cell>
          <cell r="E387" t="str">
            <v>Legal Costs;Administration</v>
          </cell>
          <cell r="F387">
            <v>0</v>
          </cell>
          <cell r="G387">
            <v>0</v>
          </cell>
          <cell r="H387">
            <v>65000</v>
          </cell>
          <cell r="I387">
            <v>0</v>
          </cell>
          <cell r="J387">
            <v>65000</v>
          </cell>
          <cell r="K387">
            <v>86666.666666666672</v>
          </cell>
          <cell r="L387">
            <v>0</v>
          </cell>
        </row>
        <row r="388">
          <cell r="D388" t="str">
            <v>0205/6529/0006</v>
          </cell>
          <cell r="E388" t="str">
            <v>Rent - Office Equipment;Admi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D389" t="str">
            <v>0205/6534/0003</v>
          </cell>
          <cell r="E389" t="str">
            <v>Membership Fees;Manager Admi</v>
          </cell>
          <cell r="F389">
            <v>28200</v>
          </cell>
          <cell r="G389">
            <v>0</v>
          </cell>
          <cell r="H389">
            <v>11235.43</v>
          </cell>
          <cell r="I389">
            <v>0</v>
          </cell>
          <cell r="J389">
            <v>11235.43</v>
          </cell>
          <cell r="K389">
            <v>14980.573333333334</v>
          </cell>
          <cell r="L389">
            <v>28200</v>
          </cell>
        </row>
        <row r="390">
          <cell r="D390" t="str">
            <v>0205/6534/0004</v>
          </cell>
          <cell r="E390" t="str">
            <v>Membership Fees;Manager Tech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D391" t="str">
            <v>0205/6534/0005</v>
          </cell>
          <cell r="E391" t="str">
            <v>Membership Fees;Internal Aud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D392" t="str">
            <v>0205/6535/0005</v>
          </cell>
          <cell r="E392" t="str">
            <v>Inventory (tools,equip,etc.)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D393" t="str">
            <v>0205/6535/0006</v>
          </cell>
          <cell r="E393" t="str">
            <v>Inventory (tools,equip,etc.)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D394" t="str">
            <v>0205/6538/0003</v>
          </cell>
          <cell r="E394" t="str">
            <v>Entertainment;Manager Admini</v>
          </cell>
          <cell r="F394">
            <v>10000</v>
          </cell>
          <cell r="G394">
            <v>0</v>
          </cell>
          <cell r="H394">
            <v>11959.87</v>
          </cell>
          <cell r="I394">
            <v>0</v>
          </cell>
          <cell r="J394">
            <v>11959.87</v>
          </cell>
          <cell r="K394">
            <v>15946.493333333336</v>
          </cell>
          <cell r="L394">
            <v>15946.493333333336</v>
          </cell>
        </row>
        <row r="395">
          <cell r="D395" t="str">
            <v>0205/6538/0004</v>
          </cell>
          <cell r="E395" t="str">
            <v>Entertainment;Manager Techni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D396" t="str">
            <v>0205/6539/0005</v>
          </cell>
          <cell r="E396" t="str">
            <v>Training;Internal Auditor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D397" t="str">
            <v>0205/6539/0006</v>
          </cell>
          <cell r="E397" t="str">
            <v>Training;Administration</v>
          </cell>
          <cell r="F397">
            <v>250000</v>
          </cell>
          <cell r="G397">
            <v>0</v>
          </cell>
          <cell r="H397">
            <v>89517.79</v>
          </cell>
          <cell r="I397">
            <v>-11678.01</v>
          </cell>
          <cell r="J397">
            <v>77839.78</v>
          </cell>
          <cell r="K397">
            <v>103786.37333333332</v>
          </cell>
          <cell r="L397">
            <v>250000</v>
          </cell>
        </row>
        <row r="398">
          <cell r="D398" t="str">
            <v>0205/6541/0003</v>
          </cell>
          <cell r="E398" t="str">
            <v>Subsistence &amp; Traveling;Mana</v>
          </cell>
          <cell r="F398">
            <v>13683.15</v>
          </cell>
          <cell r="G398">
            <v>0</v>
          </cell>
          <cell r="H398">
            <v>15260.51</v>
          </cell>
          <cell r="I398">
            <v>0</v>
          </cell>
          <cell r="J398">
            <v>15260.51</v>
          </cell>
          <cell r="K398">
            <v>20347.346666666668</v>
          </cell>
          <cell r="L398">
            <v>20347.346666666668</v>
          </cell>
        </row>
        <row r="399">
          <cell r="D399" t="str">
            <v>0205/6541/0004</v>
          </cell>
          <cell r="E399" t="str">
            <v>Subsistence &amp; Traveling;Mana</v>
          </cell>
          <cell r="F399">
            <v>58365.26</v>
          </cell>
          <cell r="G399">
            <v>0</v>
          </cell>
          <cell r="H399">
            <v>26939.15</v>
          </cell>
          <cell r="I399">
            <v>0</v>
          </cell>
          <cell r="J399">
            <v>26939.15</v>
          </cell>
          <cell r="K399">
            <v>35918.866666666669</v>
          </cell>
          <cell r="L399">
            <v>58365.26</v>
          </cell>
        </row>
        <row r="400">
          <cell r="D400" t="str">
            <v>0205/6541/0005</v>
          </cell>
          <cell r="E400" t="str">
            <v>Subsistence &amp; Traveling;Inte</v>
          </cell>
          <cell r="F400">
            <v>5834.4</v>
          </cell>
          <cell r="G400">
            <v>0</v>
          </cell>
          <cell r="H400">
            <v>41506.300000000003</v>
          </cell>
          <cell r="I400">
            <v>0</v>
          </cell>
          <cell r="J400">
            <v>41506.300000000003</v>
          </cell>
          <cell r="K400">
            <v>55341.733333333337</v>
          </cell>
          <cell r="L400">
            <v>55341.733333333337</v>
          </cell>
        </row>
        <row r="401">
          <cell r="D401" t="str">
            <v>0205/6541/0006</v>
          </cell>
          <cell r="E401" t="str">
            <v>Subsistence &amp; Traveling;Admi</v>
          </cell>
          <cell r="F401">
            <v>219660.11</v>
          </cell>
          <cell r="G401">
            <v>0</v>
          </cell>
          <cell r="H401">
            <v>63195.8</v>
          </cell>
          <cell r="I401">
            <v>-11911.8</v>
          </cell>
          <cell r="J401">
            <v>51284</v>
          </cell>
          <cell r="K401">
            <v>68378.666666666672</v>
          </cell>
          <cell r="L401">
            <v>219660.11</v>
          </cell>
        </row>
        <row r="402">
          <cell r="D402" t="str">
            <v>0205/6542/0006</v>
          </cell>
          <cell r="E402" t="str">
            <v>Computer Costs;Administratio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 t="str">
            <v>0205/6543/0006</v>
          </cell>
          <cell r="E403" t="str">
            <v>Cleaning Materials;Administr</v>
          </cell>
          <cell r="F403">
            <v>235000</v>
          </cell>
          <cell r="G403">
            <v>0</v>
          </cell>
          <cell r="H403">
            <v>12045.21</v>
          </cell>
          <cell r="I403">
            <v>0</v>
          </cell>
          <cell r="J403">
            <v>12045.21</v>
          </cell>
          <cell r="K403">
            <v>16060.279999999999</v>
          </cell>
          <cell r="L403">
            <v>235000</v>
          </cell>
        </row>
        <row r="404">
          <cell r="D404" t="str">
            <v>0205/6544/0005</v>
          </cell>
          <cell r="E404" t="str">
            <v>Telephone Charges;Internal A</v>
          </cell>
          <cell r="F404">
            <v>0</v>
          </cell>
          <cell r="G404">
            <v>0</v>
          </cell>
          <cell r="H404">
            <v>13433.74</v>
          </cell>
          <cell r="I404">
            <v>-69581.679999999993</v>
          </cell>
          <cell r="J404">
            <v>-56147.939999999995</v>
          </cell>
          <cell r="K404">
            <v>-74863.92</v>
          </cell>
          <cell r="L404">
            <v>0</v>
          </cell>
        </row>
        <row r="405">
          <cell r="D405" t="str">
            <v>0205/6544/0006</v>
          </cell>
          <cell r="E405" t="str">
            <v>Telephone Charges;Administra</v>
          </cell>
          <cell r="F405">
            <v>1200000</v>
          </cell>
          <cell r="G405">
            <v>0</v>
          </cell>
          <cell r="H405">
            <v>881587.54</v>
          </cell>
          <cell r="I405">
            <v>-20726.689999999999</v>
          </cell>
          <cell r="J405">
            <v>860860.85000000009</v>
          </cell>
          <cell r="K405">
            <v>1147814.4666666668</v>
          </cell>
          <cell r="L405">
            <v>1200000</v>
          </cell>
        </row>
        <row r="406">
          <cell r="D406" t="str">
            <v>0205/6546/0006</v>
          </cell>
          <cell r="E406" t="str">
            <v>Uniforms &amp; Protective Clothi</v>
          </cell>
          <cell r="F406">
            <v>36000</v>
          </cell>
          <cell r="G406">
            <v>0</v>
          </cell>
          <cell r="H406">
            <v>7299.06</v>
          </cell>
          <cell r="I406">
            <v>0</v>
          </cell>
          <cell r="J406">
            <v>7299.06</v>
          </cell>
          <cell r="K406">
            <v>9732.08</v>
          </cell>
          <cell r="L406">
            <v>36000</v>
          </cell>
        </row>
        <row r="407">
          <cell r="D407" t="str">
            <v>0205/6552/0006</v>
          </cell>
          <cell r="E407" t="str">
            <v>Fuel &amp; Oil - Vehicles;Admini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D408" t="str">
            <v>0205/6554/0005</v>
          </cell>
          <cell r="E408" t="str">
            <v>Consumables;Internal Auditor</v>
          </cell>
          <cell r="F408">
            <v>1000</v>
          </cell>
          <cell r="G408">
            <v>0</v>
          </cell>
          <cell r="H408">
            <v>350</v>
          </cell>
          <cell r="I408">
            <v>0</v>
          </cell>
          <cell r="J408">
            <v>350</v>
          </cell>
          <cell r="K408">
            <v>466.66666666666663</v>
          </cell>
          <cell r="L408">
            <v>1000</v>
          </cell>
        </row>
        <row r="409">
          <cell r="D409" t="str">
            <v>0205/6554/0006</v>
          </cell>
          <cell r="E409" t="str">
            <v>Consumables;Administration</v>
          </cell>
          <cell r="F409">
            <v>3000</v>
          </cell>
          <cell r="G409">
            <v>0</v>
          </cell>
          <cell r="H409">
            <v>1645.47</v>
          </cell>
          <cell r="I409">
            <v>0</v>
          </cell>
          <cell r="J409">
            <v>1645.47</v>
          </cell>
          <cell r="K409">
            <v>2193.96</v>
          </cell>
          <cell r="L409">
            <v>3000</v>
          </cell>
        </row>
        <row r="410">
          <cell r="D410" t="str">
            <v>0205/6556/0006</v>
          </cell>
          <cell r="E410" t="str">
            <v>MSIG - Expenses;Administrati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D411" t="str">
            <v>0205/6561/0006</v>
          </cell>
          <cell r="E411" t="str">
            <v>CCA - Vehicles, Plant &amp; Equi</v>
          </cell>
          <cell r="F411">
            <v>75000</v>
          </cell>
          <cell r="G411">
            <v>0</v>
          </cell>
          <cell r="H411">
            <v>24666.35</v>
          </cell>
          <cell r="I411">
            <v>0</v>
          </cell>
          <cell r="J411">
            <v>24666.35</v>
          </cell>
          <cell r="K411">
            <v>32888.46666666666</v>
          </cell>
          <cell r="L411">
            <v>75000</v>
          </cell>
        </row>
        <row r="412">
          <cell r="D412" t="str">
            <v>0205/6565/0003</v>
          </cell>
          <cell r="E412" t="str">
            <v>Professional Services;Manage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 t="str">
            <v>0205/6565/0006</v>
          </cell>
          <cell r="E413" t="str">
            <v>Professional Services;Admini</v>
          </cell>
          <cell r="F413">
            <v>100000</v>
          </cell>
          <cell r="G413">
            <v>0</v>
          </cell>
          <cell r="H413">
            <v>64200</v>
          </cell>
          <cell r="I413">
            <v>0</v>
          </cell>
          <cell r="J413">
            <v>64200</v>
          </cell>
          <cell r="K413">
            <v>85600</v>
          </cell>
          <cell r="L413">
            <v>100000</v>
          </cell>
        </row>
        <row r="414">
          <cell r="D414" t="str">
            <v>0205/6568/0005</v>
          </cell>
          <cell r="E414" t="str">
            <v>Internal Audit Fees;Internal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 t="str">
            <v>0205/6570/0006</v>
          </cell>
          <cell r="E415" t="str">
            <v>Quarterly Newsletters;Admini</v>
          </cell>
          <cell r="F415">
            <v>27000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27000</v>
          </cell>
        </row>
        <row r="416">
          <cell r="D416" t="str">
            <v>0205/6801/0006</v>
          </cell>
          <cell r="E416" t="str">
            <v>R/M - Buildings;Administrati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 t="str">
            <v>0205/6803/0005</v>
          </cell>
          <cell r="E417" t="str">
            <v>R/M - Furniture &amp; Equipment;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 t="str">
            <v>0205/6803/0006</v>
          </cell>
          <cell r="E418" t="str">
            <v>R/M - Furniture &amp; Equipment;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 t="str">
            <v>0205/6808/0006</v>
          </cell>
          <cell r="E419" t="str">
            <v>R/M - Vehicles &amp; Equipment;A</v>
          </cell>
          <cell r="F419">
            <v>0</v>
          </cell>
          <cell r="G419">
            <v>0</v>
          </cell>
          <cell r="H419">
            <v>1145.2</v>
          </cell>
          <cell r="I419">
            <v>0</v>
          </cell>
          <cell r="J419">
            <v>1145.2</v>
          </cell>
          <cell r="K419">
            <v>1526.9333333333334</v>
          </cell>
          <cell r="L419">
            <v>1526.9333333333334</v>
          </cell>
        </row>
        <row r="420">
          <cell r="D420" t="str">
            <v>0205/6819/0006</v>
          </cell>
          <cell r="E420" t="str">
            <v>R/M - Website;Administration</v>
          </cell>
          <cell r="F420">
            <v>3000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3000</v>
          </cell>
        </row>
        <row r="421">
          <cell r="D421" t="str">
            <v>0205/7501/0005</v>
          </cell>
          <cell r="E421" t="str">
            <v>Contr - Leave Reserve;Intern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 t="str">
            <v>0205/7501/0006</v>
          </cell>
          <cell r="E422" t="str">
            <v>Contr - Leave Reserve;Admini</v>
          </cell>
          <cell r="F422">
            <v>13096.09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13096.09</v>
          </cell>
        </row>
        <row r="423">
          <cell r="D423" t="str">
            <v>0205/7502/0005</v>
          </cell>
          <cell r="E423" t="str">
            <v>Contr Fund - Pro-rata Bonus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 t="str">
            <v>0205/7502/0006</v>
          </cell>
          <cell r="E424" t="str">
            <v>Contr Fund - Pro-rata Bonus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 t="str">
            <v>0205/8401/0003</v>
          </cell>
          <cell r="E425" t="str">
            <v>NT Grant - Equitable Share;M</v>
          </cell>
          <cell r="F425">
            <v>-2965486.96</v>
          </cell>
          <cell r="G425">
            <v>0</v>
          </cell>
          <cell r="H425">
            <v>0</v>
          </cell>
          <cell r="I425">
            <v>-1296072</v>
          </cell>
          <cell r="J425">
            <v>-1296072</v>
          </cell>
          <cell r="K425">
            <v>-1728096</v>
          </cell>
          <cell r="L425">
            <v>-2965486.96</v>
          </cell>
        </row>
        <row r="426">
          <cell r="D426" t="str">
            <v>0205/8401/0004</v>
          </cell>
          <cell r="E426" t="str">
            <v>NT Grant - Equitable Share;M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 t="str">
            <v>0205/8401/0005</v>
          </cell>
          <cell r="E427" t="str">
            <v>NT Grant - Equitable Share;I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 t="str">
            <v>0205/8401/0006</v>
          </cell>
          <cell r="E428" t="str">
            <v>NT Grant - Equitable Share;A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 t="str">
            <v>0205/8404/0006</v>
          </cell>
          <cell r="E429" t="str">
            <v>NT Grant - MSIG;Administrati</v>
          </cell>
          <cell r="F429">
            <v>-930000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-930000</v>
          </cell>
        </row>
        <row r="430">
          <cell r="D430" t="str">
            <v>0205/8405/0003</v>
          </cell>
          <cell r="E430" t="str">
            <v>Prov Gov - Man Remuneration;</v>
          </cell>
          <cell r="F430">
            <v>-764947.9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-764947.9</v>
          </cell>
        </row>
        <row r="431">
          <cell r="D431" t="str">
            <v>0205/8405/0004</v>
          </cell>
          <cell r="E431" t="str">
            <v>Prov Gov - Man Remuneration;</v>
          </cell>
          <cell r="F431">
            <v>-764947.9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-764947.9</v>
          </cell>
        </row>
        <row r="432">
          <cell r="D432" t="str">
            <v>0205/8450/0004</v>
          </cell>
          <cell r="E432" t="str">
            <v>NT Grant - MIG;Manager Techn</v>
          </cell>
          <cell r="F432">
            <v>-889000</v>
          </cell>
          <cell r="G432">
            <v>0</v>
          </cell>
          <cell r="H432">
            <v>0</v>
          </cell>
          <cell r="I432">
            <v>-513100</v>
          </cell>
          <cell r="J432">
            <v>-513100</v>
          </cell>
          <cell r="K432">
            <v>-684133.33333333326</v>
          </cell>
          <cell r="L432">
            <v>-889000</v>
          </cell>
        </row>
        <row r="433">
          <cell r="D433" t="str">
            <v>0205/8452/0004</v>
          </cell>
          <cell r="E433" t="str">
            <v>Prov Gov - DWAF;Manager Tech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 t="str">
            <v>0205/8508/0006</v>
          </cell>
          <cell r="E434" t="str">
            <v>Sundry Income;Administration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 t="str">
            <v>0205/8518/0006</v>
          </cell>
          <cell r="E435" t="str">
            <v>Legal Fees;Administration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205</v>
          </cell>
          <cell r="E436" t="str">
            <v>Main account total</v>
          </cell>
          <cell r="F436">
            <v>4169091.5899999989</v>
          </cell>
          <cell r="J436">
            <v>0</v>
          </cell>
          <cell r="L436">
            <v>4426244.7866666662</v>
          </cell>
        </row>
        <row r="437">
          <cell r="D437">
            <v>301</v>
          </cell>
          <cell r="E437" t="str">
            <v>PLANNING &amp; DEVELOPEMENT</v>
          </cell>
          <cell r="J437">
            <v>0</v>
          </cell>
        </row>
        <row r="438">
          <cell r="D438" t="str">
            <v>0301/1000/0000</v>
          </cell>
          <cell r="E438" t="str">
            <v>Salaries;</v>
          </cell>
          <cell r="F438">
            <v>2132904.7599999998</v>
          </cell>
          <cell r="G438">
            <v>0</v>
          </cell>
          <cell r="H438">
            <v>1599678.56</v>
          </cell>
          <cell r="I438">
            <v>0</v>
          </cell>
          <cell r="J438">
            <v>1599678.56</v>
          </cell>
          <cell r="K438">
            <v>2132904.7466666666</v>
          </cell>
          <cell r="L438">
            <v>2132904.7599999998</v>
          </cell>
        </row>
        <row r="439">
          <cell r="D439" t="str">
            <v>0301/1002/0000</v>
          </cell>
          <cell r="E439" t="str">
            <v>Annual Bonus;</v>
          </cell>
          <cell r="F439">
            <v>238690.66</v>
          </cell>
          <cell r="G439">
            <v>0</v>
          </cell>
          <cell r="H439">
            <v>165713.03</v>
          </cell>
          <cell r="I439">
            <v>0</v>
          </cell>
          <cell r="J439">
            <v>165713.03</v>
          </cell>
          <cell r="K439">
            <v>220950.70666666667</v>
          </cell>
          <cell r="L439">
            <v>238690.66</v>
          </cell>
        </row>
        <row r="440">
          <cell r="D440" t="str">
            <v>0301/1003/0000</v>
          </cell>
          <cell r="E440" t="str">
            <v>Allowance - Telephone;</v>
          </cell>
          <cell r="F440">
            <v>3600</v>
          </cell>
          <cell r="G440">
            <v>0</v>
          </cell>
          <cell r="H440">
            <v>2700</v>
          </cell>
          <cell r="I440">
            <v>0</v>
          </cell>
          <cell r="J440">
            <v>2700</v>
          </cell>
          <cell r="K440">
            <v>3600</v>
          </cell>
          <cell r="L440">
            <v>3600</v>
          </cell>
        </row>
        <row r="441">
          <cell r="D441" t="str">
            <v>0301/1005/0000</v>
          </cell>
          <cell r="E441" t="str">
            <v>Housing Subsidy ;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 t="str">
            <v>0301/1006/0000</v>
          </cell>
          <cell r="E442" t="str">
            <v>Overtime;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 t="str">
            <v>0301/1007/0000</v>
          </cell>
          <cell r="E443" t="str">
            <v>Allowance - Other;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 t="str">
            <v>0301/1009/0000</v>
          </cell>
          <cell r="E444" t="str">
            <v>Allowance - Vehicle;</v>
          </cell>
          <cell r="F444">
            <v>456000</v>
          </cell>
          <cell r="G444">
            <v>0</v>
          </cell>
          <cell r="H444">
            <v>342000</v>
          </cell>
          <cell r="I444">
            <v>0</v>
          </cell>
          <cell r="J444">
            <v>342000</v>
          </cell>
          <cell r="K444">
            <v>456000</v>
          </cell>
          <cell r="L444">
            <v>456000</v>
          </cell>
        </row>
        <row r="445">
          <cell r="D445" t="str">
            <v>0301/1010/0000</v>
          </cell>
          <cell r="E445" t="str">
            <v>Industrial Council Levy;</v>
          </cell>
          <cell r="F445">
            <v>609</v>
          </cell>
          <cell r="G445">
            <v>0</v>
          </cell>
          <cell r="H445">
            <v>456.75</v>
          </cell>
          <cell r="I445">
            <v>0</v>
          </cell>
          <cell r="J445">
            <v>456.75</v>
          </cell>
          <cell r="K445">
            <v>609</v>
          </cell>
          <cell r="L445">
            <v>609</v>
          </cell>
        </row>
        <row r="446">
          <cell r="D446" t="str">
            <v>0301/1011/0000</v>
          </cell>
          <cell r="E446" t="str">
            <v>Skills Development Levy;</v>
          </cell>
          <cell r="F446">
            <v>28310.06</v>
          </cell>
          <cell r="G446">
            <v>0</v>
          </cell>
          <cell r="H446">
            <v>21140</v>
          </cell>
          <cell r="I446">
            <v>0</v>
          </cell>
          <cell r="J446">
            <v>21140</v>
          </cell>
          <cell r="K446">
            <v>28186.666666666664</v>
          </cell>
          <cell r="L446">
            <v>28310.06</v>
          </cell>
        </row>
        <row r="447">
          <cell r="D447" t="str">
            <v>0301/1012/0000</v>
          </cell>
          <cell r="E447" t="str">
            <v>Compensation Commissioner;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D448" t="str">
            <v>0301/1050/0000</v>
          </cell>
          <cell r="E448" t="str">
            <v>Medical Aid Fund;</v>
          </cell>
          <cell r="F448">
            <v>200079.6</v>
          </cell>
          <cell r="G448">
            <v>0</v>
          </cell>
          <cell r="H448">
            <v>154964.1</v>
          </cell>
          <cell r="I448">
            <v>0</v>
          </cell>
          <cell r="J448">
            <v>154964.1</v>
          </cell>
          <cell r="K448">
            <v>206618.8</v>
          </cell>
          <cell r="L448">
            <v>206618.8</v>
          </cell>
        </row>
        <row r="449">
          <cell r="D449" t="str">
            <v>0301/1051/0000</v>
          </cell>
          <cell r="E449" t="str">
            <v>Pension Fund ;</v>
          </cell>
          <cell r="F449">
            <v>406706.96</v>
          </cell>
          <cell r="G449">
            <v>0</v>
          </cell>
          <cell r="H449">
            <v>306838.05</v>
          </cell>
          <cell r="I449">
            <v>0</v>
          </cell>
          <cell r="J449">
            <v>306838.05</v>
          </cell>
          <cell r="K449">
            <v>409117.4</v>
          </cell>
          <cell r="L449">
            <v>409117.4</v>
          </cell>
        </row>
        <row r="450">
          <cell r="D450" t="str">
            <v>0301/1052/0000</v>
          </cell>
          <cell r="E450" t="str">
            <v>UIF;</v>
          </cell>
          <cell r="F450">
            <v>12492.48</v>
          </cell>
          <cell r="G450">
            <v>0</v>
          </cell>
          <cell r="H450">
            <v>9369.36</v>
          </cell>
          <cell r="I450">
            <v>0</v>
          </cell>
          <cell r="J450">
            <v>9369.36</v>
          </cell>
          <cell r="K450">
            <v>12492.48</v>
          </cell>
          <cell r="L450">
            <v>12492.48</v>
          </cell>
        </row>
        <row r="451">
          <cell r="D451" t="str">
            <v>0301/6500/0000</v>
          </cell>
          <cell r="E451" t="str">
            <v>Project - Youth Development;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D452" t="str">
            <v>0301/6503/0000</v>
          </cell>
          <cell r="E452" t="str">
            <v>Project - FMG;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D453" t="str">
            <v>0301/6504/0000</v>
          </cell>
          <cell r="E453" t="str">
            <v>Project - Rural Agriculture</v>
          </cell>
          <cell r="F453">
            <v>150000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150000</v>
          </cell>
        </row>
        <row r="454">
          <cell r="D454" t="str">
            <v>0301/6505/0000</v>
          </cell>
          <cell r="E454" t="str">
            <v>Project - LED;</v>
          </cell>
          <cell r="F454">
            <v>150000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150000</v>
          </cell>
        </row>
        <row r="455">
          <cell r="D455" t="str">
            <v>0301/6506/0000</v>
          </cell>
          <cell r="E455" t="str">
            <v>Project - LED Strategy;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D456" t="str">
            <v>0301/6507/0000</v>
          </cell>
          <cell r="E456" t="str">
            <v>Project - LED Youth;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D457" t="str">
            <v>0301/6509/0000</v>
          </cell>
          <cell r="E457" t="str">
            <v>IDP;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D458" t="str">
            <v>0301/6511/0000</v>
          </cell>
          <cell r="E458" t="str">
            <v>Advertisements;</v>
          </cell>
          <cell r="F458">
            <v>30000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30000</v>
          </cell>
        </row>
        <row r="459">
          <cell r="D459" t="str">
            <v>0301/6514/0000</v>
          </cell>
          <cell r="E459" t="str">
            <v>Printing &amp; Stationary;</v>
          </cell>
          <cell r="F459">
            <v>0</v>
          </cell>
          <cell r="G459">
            <v>0</v>
          </cell>
          <cell r="H459">
            <v>1796.86</v>
          </cell>
          <cell r="I459">
            <v>0</v>
          </cell>
          <cell r="J459">
            <v>1796.86</v>
          </cell>
          <cell r="K459">
            <v>2395.8133333333335</v>
          </cell>
          <cell r="L459">
            <v>0</v>
          </cell>
        </row>
        <row r="460">
          <cell r="D460" t="str">
            <v>0301/6525/0000</v>
          </cell>
          <cell r="E460" t="str">
            <v>Postage;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 t="str">
            <v>0301/6535/0000</v>
          </cell>
          <cell r="E461" t="str">
            <v>Inventory (tools,equip,etc.)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 t="str">
            <v>0301/6536/0000</v>
          </cell>
          <cell r="E462" t="str">
            <v>Material &amp; Stores;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 t="str">
            <v>0301/6539/0000</v>
          </cell>
          <cell r="E463" t="str">
            <v>Training;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 t="str">
            <v>0301/6541/0000</v>
          </cell>
          <cell r="E464" t="str">
            <v>Subsistence &amp; Traveling;</v>
          </cell>
          <cell r="F464">
            <v>96000</v>
          </cell>
          <cell r="G464">
            <v>0</v>
          </cell>
          <cell r="H464">
            <v>60920.92</v>
          </cell>
          <cell r="I464">
            <v>0</v>
          </cell>
          <cell r="J464">
            <v>60920.92</v>
          </cell>
          <cell r="K464">
            <v>81227.893333333326</v>
          </cell>
          <cell r="L464">
            <v>96000</v>
          </cell>
        </row>
        <row r="465">
          <cell r="D465" t="str">
            <v>0301/6543/0000</v>
          </cell>
          <cell r="E465" t="str">
            <v>Cleaning Materials;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D466" t="str">
            <v>0301/6544/0000</v>
          </cell>
          <cell r="E466" t="str">
            <v>Telephone Charges;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D467" t="str">
            <v>0301/6545/0000</v>
          </cell>
          <cell r="E467" t="str">
            <v>Tourism;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D468" t="str">
            <v>0301/6546/0000</v>
          </cell>
          <cell r="E468" t="str">
            <v>Uniforms &amp; Protective Clothi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D469" t="str">
            <v>0301/6549/0000</v>
          </cell>
          <cell r="E469" t="str">
            <v>Insurance - External;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D470" t="str">
            <v>0301/6552/0000</v>
          </cell>
          <cell r="E470" t="str">
            <v>Fuel &amp; Oil - Vehicles;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D471" t="str">
            <v>0301/6554/0000</v>
          </cell>
          <cell r="E471" t="str">
            <v>Consumables;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D472" t="str">
            <v>0301/6561/0000</v>
          </cell>
          <cell r="E472" t="str">
            <v>CCA - Vehicles, Plant &amp; Equi</v>
          </cell>
          <cell r="F472">
            <v>65000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65000</v>
          </cell>
        </row>
        <row r="473">
          <cell r="D473" t="str">
            <v>0301/6565/0000</v>
          </cell>
          <cell r="E473" t="str">
            <v>Professional Services;</v>
          </cell>
          <cell r="F473">
            <v>50000</v>
          </cell>
          <cell r="G473">
            <v>0</v>
          </cell>
          <cell r="H473">
            <v>750</v>
          </cell>
          <cell r="I473">
            <v>-750</v>
          </cell>
          <cell r="J473">
            <v>0</v>
          </cell>
          <cell r="K473">
            <v>0</v>
          </cell>
          <cell r="L473">
            <v>50000</v>
          </cell>
        </row>
        <row r="474">
          <cell r="D474" t="str">
            <v>0301/6574/0000</v>
          </cell>
          <cell r="E474" t="str">
            <v>Project - SPLUMA;</v>
          </cell>
          <cell r="F474">
            <v>250000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250000</v>
          </cell>
        </row>
        <row r="475">
          <cell r="D475" t="str">
            <v>0301/6802/0000</v>
          </cell>
          <cell r="E475" t="str">
            <v>R/M - Tools &amp; Equipment;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D476" t="str">
            <v>0301/6803/0000</v>
          </cell>
          <cell r="E476" t="str">
            <v>R/M - Furniture &amp; Equipment;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D477" t="str">
            <v>0301/7501/0000</v>
          </cell>
          <cell r="E477" t="str">
            <v>Contr - Leave Reserve;</v>
          </cell>
          <cell r="F477">
            <v>22697.89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22697.89</v>
          </cell>
        </row>
        <row r="478">
          <cell r="D478" t="str">
            <v>0301/7502/0000</v>
          </cell>
          <cell r="E478" t="str">
            <v>Contr Fund - Pro-rata Bonus</v>
          </cell>
          <cell r="F478">
            <v>7280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7280</v>
          </cell>
        </row>
        <row r="479">
          <cell r="D479" t="str">
            <v>0301/8401/0000</v>
          </cell>
          <cell r="E479" t="str">
            <v>NT Grant - Equitable Share;</v>
          </cell>
          <cell r="F479">
            <v>-995485.32</v>
          </cell>
          <cell r="G479">
            <v>0</v>
          </cell>
          <cell r="H479">
            <v>0</v>
          </cell>
          <cell r="I479">
            <v>-470415.8</v>
          </cell>
          <cell r="J479">
            <v>-470415.8</v>
          </cell>
          <cell r="K479">
            <v>-627221.06666666665</v>
          </cell>
          <cell r="L479">
            <v>-995485.32</v>
          </cell>
        </row>
        <row r="480">
          <cell r="D480" t="str">
            <v>0301/8451/0000</v>
          </cell>
          <cell r="E480" t="str">
            <v>Prov Gov - Spatial Plan;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301</v>
          </cell>
          <cell r="E481" t="str">
            <v>Main account total</v>
          </cell>
          <cell r="F481">
            <v>3304886.0899999994</v>
          </cell>
          <cell r="J481">
            <v>0</v>
          </cell>
          <cell r="L481">
            <v>3313835.73</v>
          </cell>
        </row>
        <row r="482">
          <cell r="D482">
            <v>501</v>
          </cell>
          <cell r="E482" t="str">
            <v>.LIBRARIES &amp; ARCHIVES</v>
          </cell>
          <cell r="J482">
            <v>0</v>
          </cell>
        </row>
        <row r="483">
          <cell r="D483" t="str">
            <v>0501/1000/0000</v>
          </cell>
          <cell r="E483" t="str">
            <v>Salaries;</v>
          </cell>
          <cell r="F483">
            <v>381627.74</v>
          </cell>
          <cell r="G483">
            <v>0</v>
          </cell>
          <cell r="H483">
            <v>286220.79999999999</v>
          </cell>
          <cell r="I483">
            <v>0</v>
          </cell>
          <cell r="J483">
            <v>286220.79999999999</v>
          </cell>
          <cell r="K483">
            <v>381627.73333333334</v>
          </cell>
          <cell r="L483">
            <v>381627.74</v>
          </cell>
        </row>
        <row r="484">
          <cell r="D484" t="str">
            <v>0501/1002/0000</v>
          </cell>
          <cell r="E484" t="str">
            <v>Annual Bonus;</v>
          </cell>
          <cell r="F484">
            <v>45484.94</v>
          </cell>
          <cell r="G484">
            <v>0</v>
          </cell>
          <cell r="H484">
            <v>22742.47</v>
          </cell>
          <cell r="I484">
            <v>0</v>
          </cell>
          <cell r="J484">
            <v>22742.47</v>
          </cell>
          <cell r="K484">
            <v>30323.293333333335</v>
          </cell>
          <cell r="L484">
            <v>45484.94</v>
          </cell>
        </row>
        <row r="485">
          <cell r="D485" t="str">
            <v>0501/1006/0000</v>
          </cell>
          <cell r="E485" t="str">
            <v>Overtime;</v>
          </cell>
          <cell r="F485">
            <v>54844.42</v>
          </cell>
          <cell r="G485">
            <v>0</v>
          </cell>
          <cell r="H485">
            <v>45324.5</v>
          </cell>
          <cell r="I485">
            <v>0</v>
          </cell>
          <cell r="J485">
            <v>45324.5</v>
          </cell>
          <cell r="K485">
            <v>60432.666666666672</v>
          </cell>
          <cell r="L485">
            <v>60432.666666666672</v>
          </cell>
        </row>
        <row r="486">
          <cell r="D486" t="str">
            <v>0501/1007/0000</v>
          </cell>
          <cell r="E486" t="str">
            <v>Allowance - Other;</v>
          </cell>
          <cell r="F486">
            <v>249.11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249.11</v>
          </cell>
        </row>
        <row r="487">
          <cell r="D487" t="str">
            <v>0501/1010/0000</v>
          </cell>
          <cell r="E487" t="str">
            <v>Industrial Council Levy;</v>
          </cell>
          <cell r="F487">
            <v>174</v>
          </cell>
          <cell r="G487">
            <v>0</v>
          </cell>
          <cell r="H487">
            <v>130.5</v>
          </cell>
          <cell r="I487">
            <v>0</v>
          </cell>
          <cell r="J487">
            <v>130.5</v>
          </cell>
          <cell r="K487">
            <v>174</v>
          </cell>
          <cell r="L487">
            <v>174</v>
          </cell>
        </row>
        <row r="488">
          <cell r="D488" t="str">
            <v>0501/1011/0000</v>
          </cell>
          <cell r="E488" t="str">
            <v>Skills Development Levy;</v>
          </cell>
          <cell r="F488">
            <v>5181.4799999999996</v>
          </cell>
          <cell r="G488">
            <v>0</v>
          </cell>
          <cell r="H488">
            <v>3796.45</v>
          </cell>
          <cell r="I488">
            <v>0</v>
          </cell>
          <cell r="J488">
            <v>3796.45</v>
          </cell>
          <cell r="K488">
            <v>5061.9333333333334</v>
          </cell>
          <cell r="L488">
            <v>5181.4799999999996</v>
          </cell>
        </row>
        <row r="489">
          <cell r="D489" t="str">
            <v>0501/1012/0000</v>
          </cell>
          <cell r="E489" t="str">
            <v>Compensation Commissioner;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D490" t="str">
            <v>0501/1050/0000</v>
          </cell>
          <cell r="E490" t="str">
            <v>Medical Aid Fund;</v>
          </cell>
          <cell r="F490">
            <v>42962.400000000001</v>
          </cell>
          <cell r="G490">
            <v>0</v>
          </cell>
          <cell r="H490">
            <v>32826.6</v>
          </cell>
          <cell r="I490">
            <v>0</v>
          </cell>
          <cell r="J490">
            <v>32826.6</v>
          </cell>
          <cell r="K490">
            <v>43768.799999999996</v>
          </cell>
          <cell r="L490">
            <v>43768.799999999996</v>
          </cell>
        </row>
        <row r="491">
          <cell r="D491" t="str">
            <v>0501/1051/0000</v>
          </cell>
          <cell r="E491" t="str">
            <v>Pension Fund ;</v>
          </cell>
          <cell r="F491">
            <v>67456.320000000007</v>
          </cell>
          <cell r="G491">
            <v>0</v>
          </cell>
          <cell r="H491">
            <v>50968.2</v>
          </cell>
          <cell r="I491">
            <v>0</v>
          </cell>
          <cell r="J491">
            <v>50968.2</v>
          </cell>
          <cell r="K491">
            <v>67957.600000000006</v>
          </cell>
          <cell r="L491">
            <v>67957.600000000006</v>
          </cell>
        </row>
        <row r="492">
          <cell r="D492" t="str">
            <v>0501/1052/0000</v>
          </cell>
          <cell r="E492" t="str">
            <v>UIF;</v>
          </cell>
          <cell r="F492">
            <v>3569.28</v>
          </cell>
          <cell r="G492">
            <v>0</v>
          </cell>
          <cell r="H492">
            <v>2676.96</v>
          </cell>
          <cell r="I492">
            <v>0</v>
          </cell>
          <cell r="J492">
            <v>2676.96</v>
          </cell>
          <cell r="K492">
            <v>3569.2799999999997</v>
          </cell>
          <cell r="L492">
            <v>3569.28</v>
          </cell>
        </row>
        <row r="493">
          <cell r="D493" t="str">
            <v>0501/6514/0000</v>
          </cell>
          <cell r="E493" t="str">
            <v>Printing &amp; Stationary;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D494" t="str">
            <v>0501/6523/0000</v>
          </cell>
          <cell r="E494" t="str">
            <v>Security Services;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D495" t="str">
            <v>0501/6525/0000</v>
          </cell>
          <cell r="E495" t="str">
            <v>Postage;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D496" t="str">
            <v>0501/6539/0000</v>
          </cell>
          <cell r="E496" t="str">
            <v>Training;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D497" t="str">
            <v>0501/6541/0000</v>
          </cell>
          <cell r="E497" t="str">
            <v>Subsistence &amp; Traveling;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D498" t="str">
            <v>0501/6544/0000</v>
          </cell>
          <cell r="E498" t="str">
            <v>Telephone Charges;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D499" t="str">
            <v>0501/6548/0000</v>
          </cell>
          <cell r="E499" t="str">
            <v>Lost Library Books;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 t="str">
            <v>0501/6549/0000</v>
          </cell>
          <cell r="E500" t="str">
            <v>Insurance - External;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 t="str">
            <v>0501/6554/0000</v>
          </cell>
          <cell r="E501" t="str">
            <v>Consumables;</v>
          </cell>
          <cell r="F501">
            <v>0</v>
          </cell>
          <cell r="G501">
            <v>0</v>
          </cell>
          <cell r="H501">
            <v>181.98</v>
          </cell>
          <cell r="I501">
            <v>0</v>
          </cell>
          <cell r="J501">
            <v>181.98</v>
          </cell>
          <cell r="K501">
            <v>242.64</v>
          </cell>
          <cell r="L501">
            <v>242.64</v>
          </cell>
        </row>
        <row r="502">
          <cell r="D502" t="str">
            <v>0501/6803/0000</v>
          </cell>
          <cell r="E502" t="str">
            <v>R/M - Furniture &amp; Equipment;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 t="str">
            <v>0501/7501/0000</v>
          </cell>
          <cell r="E503" t="str">
            <v>Contr - Leave Reserve;</v>
          </cell>
          <cell r="F503">
            <v>46980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46980</v>
          </cell>
        </row>
        <row r="504">
          <cell r="D504" t="str">
            <v>0501/7502/0000</v>
          </cell>
          <cell r="E504" t="str">
            <v>Contr Fund - Pro-rata Bonus</v>
          </cell>
          <cell r="F504">
            <v>12480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12480</v>
          </cell>
        </row>
        <row r="505">
          <cell r="D505" t="str">
            <v>0501/8301/0000</v>
          </cell>
          <cell r="E505" t="str">
            <v>Fines Library;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D506" t="str">
            <v>0501/8401/0000</v>
          </cell>
          <cell r="E506" t="str">
            <v>NT Grant - Equitable Share;</v>
          </cell>
          <cell r="F506">
            <v>-501247.08</v>
          </cell>
          <cell r="G506">
            <v>0</v>
          </cell>
          <cell r="H506">
            <v>0</v>
          </cell>
          <cell r="I506">
            <v>-235893.8</v>
          </cell>
          <cell r="J506">
            <v>-235893.8</v>
          </cell>
          <cell r="K506">
            <v>-314525.06666666665</v>
          </cell>
          <cell r="L506">
            <v>-501247.08</v>
          </cell>
        </row>
        <row r="507">
          <cell r="D507" t="str">
            <v>0501/8503/0000</v>
          </cell>
          <cell r="E507" t="str">
            <v>Photostats;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D508" t="str">
            <v>0501/8512/0000</v>
          </cell>
          <cell r="E508" t="str">
            <v>Fees - Lost Library Books ;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D509">
            <v>501</v>
          </cell>
          <cell r="E509" t="str">
            <v>Main account total</v>
          </cell>
          <cell r="F509">
            <v>159762.60999999993</v>
          </cell>
          <cell r="J509">
            <v>0</v>
          </cell>
          <cell r="L509">
            <v>166901.1766666667</v>
          </cell>
        </row>
        <row r="510">
          <cell r="D510">
            <v>503</v>
          </cell>
          <cell r="E510" t="str">
            <v>COMMUNITY HALLS &amp; FACILITIES</v>
          </cell>
          <cell r="J510">
            <v>0</v>
          </cell>
        </row>
        <row r="511">
          <cell r="D511" t="str">
            <v>0503/1000/0000</v>
          </cell>
          <cell r="E511" t="str">
            <v>Salaries;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 t="str">
            <v>0503/1002/0000</v>
          </cell>
          <cell r="E512" t="str">
            <v>Annual Bonus;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D513" t="str">
            <v>0503/1006/0000</v>
          </cell>
          <cell r="E513" t="str">
            <v>Overtime;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 t="str">
            <v>0503/1007/0000</v>
          </cell>
          <cell r="E514" t="str">
            <v>Allowance - Other;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D515" t="str">
            <v>0503/1010/0000</v>
          </cell>
          <cell r="E515" t="str">
            <v>Industrial Council Levy;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D516" t="str">
            <v>0503/1011/0000</v>
          </cell>
          <cell r="E516" t="str">
            <v>Skills Development Levy;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 t="str">
            <v>0503/1012/0000</v>
          </cell>
          <cell r="E517" t="str">
            <v>Compensation Commissioner;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D518" t="str">
            <v>0503/1050/0000</v>
          </cell>
          <cell r="E518" t="str">
            <v>Medical Aid Fund;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 t="str">
            <v>0503/1051/0000</v>
          </cell>
          <cell r="E519" t="str">
            <v>Pension Fund ;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 t="str">
            <v>0503/1052/0000</v>
          </cell>
          <cell r="E520" t="str">
            <v>UIF;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 t="str">
            <v>0503/5001/0000</v>
          </cell>
          <cell r="E521" t="str">
            <v>Interest External Loans;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 t="str">
            <v>0503/5051/0000</v>
          </cell>
          <cell r="E522" t="str">
            <v>Redemption - External Loans;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D523" t="str">
            <v>0503/6523/0000</v>
          </cell>
          <cell r="E523" t="str">
            <v>Security Services;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D524" t="str">
            <v>0503/6531/0000</v>
          </cell>
          <cell r="E524" t="str">
            <v>Operating License;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D525" t="str">
            <v>0503/6535/0000</v>
          </cell>
          <cell r="E525" t="str">
            <v>Inventory (tools,equip,etc.)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 t="str">
            <v>0503/6543/0000</v>
          </cell>
          <cell r="E526" t="str">
            <v>Cleaning Materials;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D527" t="str">
            <v>0503/6546/0000</v>
          </cell>
          <cell r="E527" t="str">
            <v>Uniforms &amp; Protective Clothi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D528" t="str">
            <v>0503/6549/0000</v>
          </cell>
          <cell r="E528" t="str">
            <v>Insurance - External;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 t="str">
            <v>0503/6552/0000</v>
          </cell>
          <cell r="E529" t="str">
            <v>Fuel &amp; Oil - Vehicles;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 t="str">
            <v>0503/6554/0000</v>
          </cell>
          <cell r="E530" t="str">
            <v>Consumables;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D531" t="str">
            <v>0503/6558/0000</v>
          </cell>
          <cell r="E531" t="str">
            <v>Electricity Purchases;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D532" t="str">
            <v>0503/6560/0000</v>
          </cell>
          <cell r="E532" t="str">
            <v>CCA - Tools &amp; Equipment;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 t="str">
            <v>0503/6562/0000</v>
          </cell>
          <cell r="E533" t="str">
            <v>CCA - Furniture &amp; Office Equ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D534" t="str">
            <v>0503/6563/0000</v>
          </cell>
          <cell r="E534" t="str">
            <v>CCA - Town Hall &amp; Ward Off;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 t="str">
            <v>0503/6564/0000</v>
          </cell>
          <cell r="E535" t="str">
            <v>CCA - Community Halls;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 t="str">
            <v>0503/6801/0000</v>
          </cell>
          <cell r="E536" t="str">
            <v>R/M - Buildings;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 t="str">
            <v>0503/6802/0000</v>
          </cell>
          <cell r="E537" t="str">
            <v>R/M - Tools &amp; Equipment;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 t="str">
            <v>0503/6808/0000</v>
          </cell>
          <cell r="E538" t="str">
            <v>R/M - Vehicles &amp; Equipment;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 t="str">
            <v>0503/6813/0000</v>
          </cell>
          <cell r="E539" t="str">
            <v>R/M - General ;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 t="str">
            <v>0503/7501/0000</v>
          </cell>
          <cell r="E540" t="str">
            <v>Contr - Leave Reserve;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 t="str">
            <v>0503/7502/0000</v>
          </cell>
          <cell r="E541" t="str">
            <v>Contr Fund - Pro-rata Bonus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 t="str">
            <v>0503/8101/0000</v>
          </cell>
          <cell r="E542" t="str">
            <v>Rent - Hall;</v>
          </cell>
          <cell r="F542">
            <v>-28600</v>
          </cell>
          <cell r="G542">
            <v>0</v>
          </cell>
          <cell r="H542">
            <v>4452.93</v>
          </cell>
          <cell r="I542">
            <v>-20341.2</v>
          </cell>
          <cell r="J542">
            <v>-15888.27</v>
          </cell>
          <cell r="K542">
            <v>-21184.36</v>
          </cell>
          <cell r="L542">
            <v>-28600</v>
          </cell>
        </row>
        <row r="543">
          <cell r="D543" t="str">
            <v>0503/8107/0000</v>
          </cell>
          <cell r="E543" t="str">
            <v>Rent - Crockery;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 t="str">
            <v>0503/8401/0000</v>
          </cell>
          <cell r="E544" t="str">
            <v>NT Grant - Equitable Share;</v>
          </cell>
          <cell r="F544">
            <v>-304631.13</v>
          </cell>
          <cell r="G544">
            <v>0</v>
          </cell>
          <cell r="H544">
            <v>0</v>
          </cell>
          <cell r="I544">
            <v>-187880.8</v>
          </cell>
          <cell r="J544">
            <v>-187880.8</v>
          </cell>
          <cell r="K544">
            <v>-250507.73333333331</v>
          </cell>
          <cell r="L544">
            <v>-304631.13</v>
          </cell>
        </row>
        <row r="545">
          <cell r="D545">
            <v>503</v>
          </cell>
          <cell r="E545" t="str">
            <v>Main account total</v>
          </cell>
          <cell r="F545">
            <v>-333231.13</v>
          </cell>
          <cell r="J545">
            <v>0</v>
          </cell>
          <cell r="L545">
            <v>-333231.13</v>
          </cell>
        </row>
        <row r="546">
          <cell r="D546">
            <v>504</v>
          </cell>
          <cell r="E546" t="str">
            <v>CEMETERIES &amp; CREMATORIUMS</v>
          </cell>
          <cell r="J546">
            <v>0</v>
          </cell>
        </row>
        <row r="547">
          <cell r="D547" t="str">
            <v>0504/1008/0000</v>
          </cell>
          <cell r="E547" t="str">
            <v>Temporary Workers;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 t="str">
            <v>0504/6521/0000</v>
          </cell>
          <cell r="E548" t="str">
            <v>Pauper Burials;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 t="str">
            <v>0504/6801/0000</v>
          </cell>
          <cell r="E549" t="str">
            <v>R/M - Buildings;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 t="str">
            <v>0504/6804/0000</v>
          </cell>
          <cell r="E550" t="str">
            <v>R/M - Fencing;</v>
          </cell>
          <cell r="F550">
            <v>150000</v>
          </cell>
          <cell r="G550">
            <v>0</v>
          </cell>
          <cell r="H550">
            <v>30000</v>
          </cell>
          <cell r="I550">
            <v>0</v>
          </cell>
          <cell r="J550">
            <v>30000</v>
          </cell>
          <cell r="K550">
            <v>40000</v>
          </cell>
          <cell r="L550">
            <v>150000</v>
          </cell>
        </row>
        <row r="551">
          <cell r="D551" t="str">
            <v>0504/6818/0000</v>
          </cell>
          <cell r="E551" t="str">
            <v>R/M - Grounds/Gardens;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 t="str">
            <v>0504/8401/0000</v>
          </cell>
          <cell r="E552" t="str">
            <v>NT Grant - Equitable Share;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 t="str">
            <v>0504/8506/0000</v>
          </cell>
          <cell r="E553" t="str">
            <v>Cemetery Fees;</v>
          </cell>
          <cell r="F553">
            <v>-60500</v>
          </cell>
          <cell r="G553">
            <v>0</v>
          </cell>
          <cell r="H553">
            <v>5558.21</v>
          </cell>
          <cell r="I553">
            <v>-45257</v>
          </cell>
          <cell r="J553">
            <v>-39698.79</v>
          </cell>
          <cell r="K553">
            <v>-52931.72</v>
          </cell>
          <cell r="L553">
            <v>-60500</v>
          </cell>
        </row>
        <row r="554">
          <cell r="D554">
            <v>504</v>
          </cell>
          <cell r="E554" t="str">
            <v>Main account total</v>
          </cell>
          <cell r="F554">
            <v>89500</v>
          </cell>
          <cell r="J554">
            <v>0</v>
          </cell>
          <cell r="L554">
            <v>89500</v>
          </cell>
        </row>
        <row r="555">
          <cell r="D555">
            <v>507</v>
          </cell>
          <cell r="E555" t="str">
            <v>OTHER COMMUNITY SERVICES</v>
          </cell>
          <cell r="J555">
            <v>0</v>
          </cell>
        </row>
        <row r="556">
          <cell r="D556" t="str">
            <v>0507/1000/0010</v>
          </cell>
          <cell r="E556" t="str">
            <v>Salaries;Manager Comm Servic</v>
          </cell>
          <cell r="F556">
            <v>13898.4</v>
          </cell>
          <cell r="G556">
            <v>0</v>
          </cell>
          <cell r="H556">
            <v>6949.2</v>
          </cell>
          <cell r="I556">
            <v>0</v>
          </cell>
          <cell r="J556">
            <v>6949.2</v>
          </cell>
          <cell r="K556">
            <v>9265.6</v>
          </cell>
          <cell r="L556">
            <v>13898.4</v>
          </cell>
        </row>
        <row r="557">
          <cell r="D557" t="str">
            <v>0507/1000/0011</v>
          </cell>
          <cell r="E557" t="str">
            <v>Salaries;Community Services</v>
          </cell>
          <cell r="F557">
            <v>3504369.3</v>
          </cell>
          <cell r="G557">
            <v>0</v>
          </cell>
          <cell r="H557">
            <v>2632507.77</v>
          </cell>
          <cell r="I557">
            <v>-6994.58</v>
          </cell>
          <cell r="J557">
            <v>2625513.19</v>
          </cell>
          <cell r="K557">
            <v>3500684.2533333334</v>
          </cell>
          <cell r="L557">
            <v>3504369.3</v>
          </cell>
        </row>
        <row r="558">
          <cell r="D558" t="str">
            <v>0507/1000/0012</v>
          </cell>
          <cell r="E558" t="str">
            <v>Salaries;Cattle Farming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D559" t="str">
            <v>0507/1001/0010</v>
          </cell>
          <cell r="E559" t="str">
            <v>Performance Bonus;Manager Co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 t="str">
            <v>0507/1002/0010</v>
          </cell>
          <cell r="E560" t="str">
            <v>Annual Bonus;Manager Comm Se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 t="str">
            <v>0507/1002/0011</v>
          </cell>
          <cell r="E561" t="str">
            <v>Annual Bonus;Community Servi</v>
          </cell>
          <cell r="F561">
            <v>296470.82</v>
          </cell>
          <cell r="G561">
            <v>0</v>
          </cell>
          <cell r="H561">
            <v>244734.16</v>
          </cell>
          <cell r="I561">
            <v>0</v>
          </cell>
          <cell r="J561">
            <v>244734.16</v>
          </cell>
          <cell r="K561">
            <v>326312.21333333332</v>
          </cell>
          <cell r="L561">
            <v>326312.21333333332</v>
          </cell>
        </row>
        <row r="562">
          <cell r="D562" t="str">
            <v>0507/1002/0012</v>
          </cell>
          <cell r="E562" t="str">
            <v>Annual Bonus;Cattle Farming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D563" t="str">
            <v>0507/1003/0010</v>
          </cell>
          <cell r="E563" t="str">
            <v>Allowance - Telephone;Manage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 t="str">
            <v>0507/1003/0011</v>
          </cell>
          <cell r="E564" t="str">
            <v>Allowance - Telephone;Commun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 t="str">
            <v>0507/1003/0012</v>
          </cell>
          <cell r="E565" t="str">
            <v>Allowance - Telephone;Cattle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D566" t="str">
            <v>0507/1004/0011</v>
          </cell>
          <cell r="E566" t="str">
            <v>Allowance Standby;Community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D567" t="str">
            <v>0507/1005/0010</v>
          </cell>
          <cell r="E567" t="str">
            <v>Housing Subsidy ;Manager Com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D568" t="str">
            <v>0507/1005/0011</v>
          </cell>
          <cell r="E568" t="str">
            <v>Housing Subsidy ;Community S</v>
          </cell>
          <cell r="F568">
            <v>96600</v>
          </cell>
          <cell r="G568">
            <v>0</v>
          </cell>
          <cell r="H568">
            <v>72450</v>
          </cell>
          <cell r="I568">
            <v>0</v>
          </cell>
          <cell r="J568">
            <v>72450</v>
          </cell>
          <cell r="K568">
            <v>96600</v>
          </cell>
          <cell r="L568">
            <v>96600</v>
          </cell>
        </row>
        <row r="569">
          <cell r="D569" t="str">
            <v>0507/1006/0011</v>
          </cell>
          <cell r="E569" t="str">
            <v>Overtime;Community Services</v>
          </cell>
          <cell r="F569">
            <v>207341.94</v>
          </cell>
          <cell r="G569">
            <v>0</v>
          </cell>
          <cell r="H569">
            <v>204167.32</v>
          </cell>
          <cell r="I569">
            <v>0</v>
          </cell>
          <cell r="J569">
            <v>204167.32</v>
          </cell>
          <cell r="K569">
            <v>272223.09333333332</v>
          </cell>
          <cell r="L569">
            <v>272223.09333333332</v>
          </cell>
        </row>
        <row r="570">
          <cell r="D570" t="str">
            <v>0507/1006/0012</v>
          </cell>
          <cell r="E570" t="str">
            <v>Overtime;Cattle Farming</v>
          </cell>
          <cell r="F570">
            <v>12362.4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12362.4</v>
          </cell>
        </row>
        <row r="571">
          <cell r="D571" t="str">
            <v>0507/1007/0010</v>
          </cell>
          <cell r="E571" t="str">
            <v>Allowance - Other;Manager Co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 t="str">
            <v>0507/1007/0011</v>
          </cell>
          <cell r="E572" t="str">
            <v>Allowance - Other;Community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 t="str">
            <v>0507/1007/0012</v>
          </cell>
          <cell r="E573" t="str">
            <v>Allowance - Other;Cattle Far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 t="str">
            <v>0507/1008/0011</v>
          </cell>
          <cell r="E574" t="str">
            <v>Temporary Workers;Community</v>
          </cell>
          <cell r="F574">
            <v>107145.81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107145.81</v>
          </cell>
        </row>
        <row r="575">
          <cell r="D575" t="str">
            <v>0507/1009/0010</v>
          </cell>
          <cell r="E575" t="str">
            <v>Allowance - Vehicle;Manager</v>
          </cell>
          <cell r="F575">
            <v>36000</v>
          </cell>
          <cell r="G575">
            <v>0</v>
          </cell>
          <cell r="H575">
            <v>18000</v>
          </cell>
          <cell r="I575">
            <v>0</v>
          </cell>
          <cell r="J575">
            <v>18000</v>
          </cell>
          <cell r="K575">
            <v>24000</v>
          </cell>
          <cell r="L575">
            <v>36000</v>
          </cell>
        </row>
        <row r="576">
          <cell r="D576" t="str">
            <v>0507/1009/0011</v>
          </cell>
          <cell r="E576" t="str">
            <v>Allowance - Vehicle;Communit</v>
          </cell>
          <cell r="F576">
            <v>180000</v>
          </cell>
          <cell r="G576">
            <v>0</v>
          </cell>
          <cell r="H576">
            <v>144000</v>
          </cell>
          <cell r="I576">
            <v>0</v>
          </cell>
          <cell r="J576">
            <v>144000</v>
          </cell>
          <cell r="K576">
            <v>192000</v>
          </cell>
          <cell r="L576">
            <v>192000</v>
          </cell>
        </row>
        <row r="577">
          <cell r="D577" t="str">
            <v>0507/1010/0010</v>
          </cell>
          <cell r="E577" t="str">
            <v>Industrial Council Levy;Mana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 t="str">
            <v>0507/1010/0011</v>
          </cell>
          <cell r="E578" t="str">
            <v>Industrial Council Levy;Comm</v>
          </cell>
          <cell r="F578">
            <v>2697</v>
          </cell>
          <cell r="G578">
            <v>0</v>
          </cell>
          <cell r="H578">
            <v>2022.75</v>
          </cell>
          <cell r="I578">
            <v>0</v>
          </cell>
          <cell r="J578">
            <v>2022.75</v>
          </cell>
          <cell r="K578">
            <v>2697</v>
          </cell>
          <cell r="L578">
            <v>2697</v>
          </cell>
        </row>
        <row r="579">
          <cell r="D579" t="str">
            <v>0507/1010/0012</v>
          </cell>
          <cell r="E579" t="str">
            <v>Industrial Council Levy;Catt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 t="str">
            <v>0507/1011/0010</v>
          </cell>
          <cell r="E580" t="str">
            <v>Skills Development Levy;Mana</v>
          </cell>
          <cell r="F580">
            <v>6986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6986</v>
          </cell>
        </row>
        <row r="581">
          <cell r="D581" t="str">
            <v>0507/1011/0011</v>
          </cell>
          <cell r="E581" t="str">
            <v>Skills Development Levy;Comm</v>
          </cell>
          <cell r="F581">
            <v>43402.28</v>
          </cell>
          <cell r="G581">
            <v>0</v>
          </cell>
          <cell r="H581">
            <v>33170.080000000002</v>
          </cell>
          <cell r="I581">
            <v>0</v>
          </cell>
          <cell r="J581">
            <v>33170.080000000002</v>
          </cell>
          <cell r="K581">
            <v>44226.773333333338</v>
          </cell>
          <cell r="L581">
            <v>44226.773333333338</v>
          </cell>
        </row>
        <row r="582">
          <cell r="D582" t="str">
            <v>0507/1012/0010</v>
          </cell>
          <cell r="E582" t="str">
            <v>Compensation Commissioner;Ma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D583" t="str">
            <v>0507/1012/0011</v>
          </cell>
          <cell r="E583" t="str">
            <v>Compensation Commissioner;Co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D584" t="str">
            <v>0507/1050/0010</v>
          </cell>
          <cell r="E584" t="str">
            <v>Medical Aid Fund;Manager Com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D585" t="str">
            <v>0507/1050/0011</v>
          </cell>
          <cell r="E585" t="str">
            <v>Medical Aid Fund;Community S</v>
          </cell>
          <cell r="F585">
            <v>257249.62</v>
          </cell>
          <cell r="G585">
            <v>0</v>
          </cell>
          <cell r="H585">
            <v>194970.76</v>
          </cell>
          <cell r="I585">
            <v>0</v>
          </cell>
          <cell r="J585">
            <v>194970.76</v>
          </cell>
          <cell r="K585">
            <v>259961.01333333337</v>
          </cell>
          <cell r="L585">
            <v>259961.01333333337</v>
          </cell>
        </row>
        <row r="586">
          <cell r="D586" t="str">
            <v>0507/1050/0012</v>
          </cell>
          <cell r="E586" t="str">
            <v>Medical Aid Fund;Cattle Farm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D587" t="str">
            <v>0507/1051/0010</v>
          </cell>
          <cell r="E587" t="str">
            <v>Pension Fund ;Manager Comm S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D588" t="str">
            <v>0507/1051/0011</v>
          </cell>
          <cell r="E588" t="str">
            <v>Pension Fund ;Community Serv</v>
          </cell>
          <cell r="F588">
            <v>671712.32</v>
          </cell>
          <cell r="G588">
            <v>0</v>
          </cell>
          <cell r="H588">
            <v>506680.45</v>
          </cell>
          <cell r="I588">
            <v>0</v>
          </cell>
          <cell r="J588">
            <v>506680.45</v>
          </cell>
          <cell r="K588">
            <v>675573.93333333335</v>
          </cell>
          <cell r="L588">
            <v>675573.93333333335</v>
          </cell>
        </row>
        <row r="589">
          <cell r="D589" t="str">
            <v>0507/1051/0012</v>
          </cell>
          <cell r="E589" t="str">
            <v>Pension Fund ;Cattle Farming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D590" t="str">
            <v>0507/1052/0010</v>
          </cell>
          <cell r="E590" t="str">
            <v>UIF;Manager Comm Services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D591" t="str">
            <v>0507/1052/0011</v>
          </cell>
          <cell r="E591" t="str">
            <v>UIF;Community Services</v>
          </cell>
          <cell r="F591">
            <v>36664.26</v>
          </cell>
          <cell r="G591">
            <v>0</v>
          </cell>
          <cell r="H591">
            <v>27761.119999999999</v>
          </cell>
          <cell r="I591">
            <v>0</v>
          </cell>
          <cell r="J591">
            <v>27761.119999999999</v>
          </cell>
          <cell r="K591">
            <v>37014.826666666668</v>
          </cell>
          <cell r="L591">
            <v>37014.826666666668</v>
          </cell>
        </row>
        <row r="592">
          <cell r="D592" t="str">
            <v>0507/1052/0012</v>
          </cell>
          <cell r="E592" t="str">
            <v>UIF;Cattle Farming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D593" t="str">
            <v>0507/6514/0010</v>
          </cell>
          <cell r="E593" t="str">
            <v>Printing &amp; Stationary;Manage</v>
          </cell>
          <cell r="F593">
            <v>0</v>
          </cell>
          <cell r="G593">
            <v>0</v>
          </cell>
          <cell r="H593">
            <v>1183.76</v>
          </cell>
          <cell r="I593">
            <v>0</v>
          </cell>
          <cell r="J593">
            <v>1183.76</v>
          </cell>
          <cell r="K593">
            <v>1578.3466666666668</v>
          </cell>
          <cell r="L593">
            <v>1578.3466666666668</v>
          </cell>
        </row>
        <row r="594">
          <cell r="D594" t="str">
            <v>0507/6514/0011</v>
          </cell>
          <cell r="E594" t="str">
            <v>Printing &amp; Stationary;Commun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 t="str">
            <v>0507/6522/0010</v>
          </cell>
          <cell r="E595" t="str">
            <v>Publications;Manager Comm Se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D596" t="str">
            <v>0507/6522/0011</v>
          </cell>
          <cell r="E596" t="str">
            <v>Publications;Community Servi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D597" t="str">
            <v>0507/6525/0011</v>
          </cell>
          <cell r="E597" t="str">
            <v>Postage;Community Services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D598" t="str">
            <v>0507/6534/0010</v>
          </cell>
          <cell r="E598" t="str">
            <v>Membership Fees;Manager Comm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 t="str">
            <v>0507/6535/0011</v>
          </cell>
          <cell r="E599" t="str">
            <v>Inventory (tools,equip,etc.)</v>
          </cell>
          <cell r="F599">
            <v>5000</v>
          </cell>
          <cell r="G599">
            <v>0</v>
          </cell>
          <cell r="H599">
            <v>2738.55</v>
          </cell>
          <cell r="I599">
            <v>0</v>
          </cell>
          <cell r="J599">
            <v>2738.55</v>
          </cell>
          <cell r="K599">
            <v>3651.4000000000005</v>
          </cell>
          <cell r="L599">
            <v>5000</v>
          </cell>
        </row>
        <row r="600">
          <cell r="D600" t="str">
            <v>0507/6538/0010</v>
          </cell>
          <cell r="E600" t="str">
            <v>Entertainment;Manager Comm S</v>
          </cell>
          <cell r="F600">
            <v>500</v>
          </cell>
          <cell r="G600">
            <v>0</v>
          </cell>
          <cell r="H600">
            <v>120</v>
          </cell>
          <cell r="I600">
            <v>0</v>
          </cell>
          <cell r="J600">
            <v>120</v>
          </cell>
          <cell r="K600">
            <v>160</v>
          </cell>
          <cell r="L600">
            <v>500</v>
          </cell>
        </row>
        <row r="601">
          <cell r="D601" t="str">
            <v>0507/6539/0011</v>
          </cell>
          <cell r="E601" t="str">
            <v>Training;Community Services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D602" t="str">
            <v>0507/6541/0010</v>
          </cell>
          <cell r="E602" t="str">
            <v>Subsistence &amp; Traveling;Mana</v>
          </cell>
          <cell r="F602">
            <v>0</v>
          </cell>
          <cell r="G602">
            <v>0</v>
          </cell>
          <cell r="H602">
            <v>3593.4</v>
          </cell>
          <cell r="I602">
            <v>-3593.4</v>
          </cell>
          <cell r="J602">
            <v>0</v>
          </cell>
          <cell r="K602">
            <v>0</v>
          </cell>
          <cell r="L602">
            <v>0</v>
          </cell>
        </row>
        <row r="603">
          <cell r="D603" t="str">
            <v>0507/6541/0011</v>
          </cell>
          <cell r="E603" t="str">
            <v>Subsistence &amp; Traveling;Comm</v>
          </cell>
          <cell r="F603">
            <v>60000</v>
          </cell>
          <cell r="G603">
            <v>0</v>
          </cell>
          <cell r="H603">
            <v>110899.41</v>
          </cell>
          <cell r="I603">
            <v>0</v>
          </cell>
          <cell r="J603">
            <v>110899.41</v>
          </cell>
          <cell r="K603">
            <v>147865.88</v>
          </cell>
          <cell r="L603">
            <v>147865.88</v>
          </cell>
        </row>
        <row r="604">
          <cell r="D604" t="str">
            <v>0507/6544/0011</v>
          </cell>
          <cell r="E604" t="str">
            <v>Telephone Charges;Community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D605" t="str">
            <v>0507/6552/0012</v>
          </cell>
          <cell r="E605" t="str">
            <v>Fuel &amp; Oil - Vehicles;Cattle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D606" t="str">
            <v>0507/6553/0012</v>
          </cell>
          <cell r="E606" t="str">
            <v>Cattle Feed;Cattle Farming</v>
          </cell>
          <cell r="F606">
            <v>30000</v>
          </cell>
          <cell r="G606">
            <v>0</v>
          </cell>
          <cell r="H606">
            <v>6722.44</v>
          </cell>
          <cell r="I606">
            <v>0</v>
          </cell>
          <cell r="J606">
            <v>6722.44</v>
          </cell>
          <cell r="K606">
            <v>8963.2533333333322</v>
          </cell>
          <cell r="L606">
            <v>30000</v>
          </cell>
        </row>
        <row r="607">
          <cell r="D607" t="str">
            <v>0507/6554/0011</v>
          </cell>
          <cell r="E607" t="str">
            <v>Consumables;Community Servic</v>
          </cell>
          <cell r="F607">
            <v>0</v>
          </cell>
          <cell r="G607">
            <v>0</v>
          </cell>
          <cell r="H607">
            <v>1091.93</v>
          </cell>
          <cell r="I607">
            <v>0</v>
          </cell>
          <cell r="J607">
            <v>1091.93</v>
          </cell>
          <cell r="K607">
            <v>1455.9066666666668</v>
          </cell>
          <cell r="L607">
            <v>1455.9066666666668</v>
          </cell>
        </row>
        <row r="608">
          <cell r="D608" t="str">
            <v>0507/6560/0011</v>
          </cell>
          <cell r="E608" t="str">
            <v>CCA - Tools &amp; Equipment;Comm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D609" t="str">
            <v>0507/6561/0011</v>
          </cell>
          <cell r="E609" t="str">
            <v>CCA - Vehicles, Plant &amp; Equi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D610" t="str">
            <v>0507/6562/0011</v>
          </cell>
          <cell r="E610" t="str">
            <v>CCA - Furniture &amp; Office Equ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D611" t="str">
            <v>0507/6800/0011</v>
          </cell>
          <cell r="E611" t="str">
            <v>R/M - Caravan Park;Community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D612" t="str">
            <v>0507/6803/0011</v>
          </cell>
          <cell r="E612" t="str">
            <v>R/M - Furniture &amp; Equipment;</v>
          </cell>
          <cell r="F612">
            <v>0</v>
          </cell>
          <cell r="G612">
            <v>0</v>
          </cell>
          <cell r="H612">
            <v>6384</v>
          </cell>
          <cell r="I612">
            <v>0</v>
          </cell>
          <cell r="J612">
            <v>6384</v>
          </cell>
          <cell r="K612">
            <v>8512</v>
          </cell>
          <cell r="L612">
            <v>8512</v>
          </cell>
        </row>
        <row r="613">
          <cell r="D613" t="str">
            <v>0507/6804/0012</v>
          </cell>
          <cell r="E613" t="str">
            <v>R/M - Fencing;Cattle Farming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D614" t="str">
            <v>0507/7501/0011</v>
          </cell>
          <cell r="E614" t="str">
            <v>Contr - Leave Reserve;Commun</v>
          </cell>
          <cell r="F614">
            <v>56312.800000000003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56312.800000000003</v>
          </cell>
        </row>
        <row r="615">
          <cell r="D615" t="str">
            <v>0507/7502/0011</v>
          </cell>
          <cell r="E615" t="str">
            <v>Contr Fund - Pro-rata Bonus</v>
          </cell>
          <cell r="F615">
            <v>37440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37440</v>
          </cell>
        </row>
        <row r="616">
          <cell r="D616" t="str">
            <v>0507/8401/0010</v>
          </cell>
          <cell r="E616" t="str">
            <v>NT Grant - Equitable Share;M</v>
          </cell>
          <cell r="F616">
            <v>-3276162.64</v>
          </cell>
          <cell r="G616">
            <v>0</v>
          </cell>
          <cell r="H616">
            <v>0</v>
          </cell>
          <cell r="I616">
            <v>-1485324.6</v>
          </cell>
          <cell r="J616">
            <v>-1485324.6</v>
          </cell>
          <cell r="K616">
            <v>-1980432.8000000003</v>
          </cell>
          <cell r="L616">
            <v>-3276162.64</v>
          </cell>
        </row>
        <row r="617">
          <cell r="D617" t="str">
            <v>0507/8401/0011</v>
          </cell>
          <cell r="E617" t="str">
            <v>NT Grant - Equitable Share;C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D618" t="str">
            <v>0507/8405/0010</v>
          </cell>
          <cell r="E618" t="str">
            <v>Prov Gov - Man Remuneration;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D619" t="str">
            <v>0507/8514/0012</v>
          </cell>
          <cell r="E619" t="str">
            <v>Sale of cattle;Cattle Farmin</v>
          </cell>
          <cell r="F619">
            <v>-75000</v>
          </cell>
          <cell r="G619">
            <v>0</v>
          </cell>
          <cell r="H619">
            <v>884.21</v>
          </cell>
          <cell r="I619">
            <v>-7200</v>
          </cell>
          <cell r="J619">
            <v>-6315.79</v>
          </cell>
          <cell r="K619">
            <v>-8421.0533333333333</v>
          </cell>
          <cell r="L619">
            <v>-75000</v>
          </cell>
        </row>
        <row r="620">
          <cell r="D620">
            <v>507</v>
          </cell>
          <cell r="E620" t="str">
            <v>Main account total</v>
          </cell>
          <cell r="F620">
            <v>2310990.3099999991</v>
          </cell>
          <cell r="J620">
            <v>0</v>
          </cell>
          <cell r="L620">
            <v>2524873.0566666671</v>
          </cell>
        </row>
        <row r="621">
          <cell r="D621">
            <v>601</v>
          </cell>
          <cell r="E621" t="str">
            <v>HOUSING</v>
          </cell>
          <cell r="J621">
            <v>0</v>
          </cell>
        </row>
        <row r="622">
          <cell r="D622" t="str">
            <v>0601/1000/0000</v>
          </cell>
          <cell r="E622" t="str">
            <v>Salaries;</v>
          </cell>
          <cell r="F622">
            <v>601183.02</v>
          </cell>
          <cell r="G622">
            <v>0</v>
          </cell>
          <cell r="H622">
            <v>451195.08</v>
          </cell>
          <cell r="I622">
            <v>0</v>
          </cell>
          <cell r="J622">
            <v>451195.08</v>
          </cell>
          <cell r="K622">
            <v>601593.43999999994</v>
          </cell>
          <cell r="L622">
            <v>601593.43999999994</v>
          </cell>
        </row>
        <row r="623">
          <cell r="D623" t="str">
            <v>0601/1002/0000</v>
          </cell>
          <cell r="E623" t="str">
            <v>Annual Bonus;</v>
          </cell>
          <cell r="F623">
            <v>84248.16</v>
          </cell>
          <cell r="G623">
            <v>0</v>
          </cell>
          <cell r="H623">
            <v>42124.08</v>
          </cell>
          <cell r="I623">
            <v>0</v>
          </cell>
          <cell r="J623">
            <v>42124.08</v>
          </cell>
          <cell r="K623">
            <v>56165.440000000002</v>
          </cell>
          <cell r="L623">
            <v>84248.16</v>
          </cell>
        </row>
        <row r="624">
          <cell r="D624" t="str">
            <v>0601/1005/0000</v>
          </cell>
          <cell r="E624" t="str">
            <v>Housing Subsidy ;</v>
          </cell>
          <cell r="F624">
            <v>8400</v>
          </cell>
          <cell r="G624">
            <v>0</v>
          </cell>
          <cell r="H624">
            <v>6300</v>
          </cell>
          <cell r="I624">
            <v>0</v>
          </cell>
          <cell r="J624">
            <v>6300</v>
          </cell>
          <cell r="K624">
            <v>8400</v>
          </cell>
          <cell r="L624">
            <v>8400</v>
          </cell>
        </row>
        <row r="625">
          <cell r="D625" t="str">
            <v>0601/1006/0000</v>
          </cell>
          <cell r="E625" t="str">
            <v>Overtime;</v>
          </cell>
          <cell r="F625">
            <v>56286.71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56286.71</v>
          </cell>
        </row>
        <row r="626">
          <cell r="D626" t="str">
            <v>0601/1007/0000</v>
          </cell>
          <cell r="E626" t="str">
            <v>Allowance - Other;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D627" t="str">
            <v>0601/1009/0000</v>
          </cell>
          <cell r="E627" t="str">
            <v>Allowance - Vehicle;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D628" t="str">
            <v>0601/1010/0000</v>
          </cell>
          <cell r="E628" t="str">
            <v>Industrial Council Levy;</v>
          </cell>
          <cell r="F628">
            <v>435</v>
          </cell>
          <cell r="G628">
            <v>0</v>
          </cell>
          <cell r="H628">
            <v>326.25</v>
          </cell>
          <cell r="I628">
            <v>0</v>
          </cell>
          <cell r="J628">
            <v>326.25</v>
          </cell>
          <cell r="K628">
            <v>435</v>
          </cell>
          <cell r="L628">
            <v>435</v>
          </cell>
        </row>
        <row r="629">
          <cell r="D629" t="str">
            <v>0601/1011/0000</v>
          </cell>
          <cell r="E629" t="str">
            <v>Skills Development Levy;</v>
          </cell>
          <cell r="F629">
            <v>7041.34</v>
          </cell>
          <cell r="G629">
            <v>0</v>
          </cell>
          <cell r="H629">
            <v>5071.6400000000003</v>
          </cell>
          <cell r="I629">
            <v>0</v>
          </cell>
          <cell r="J629">
            <v>5071.6400000000003</v>
          </cell>
          <cell r="K629">
            <v>6762.1866666666665</v>
          </cell>
          <cell r="L629">
            <v>7041.34</v>
          </cell>
        </row>
        <row r="630">
          <cell r="D630" t="str">
            <v>0601/1012/0000</v>
          </cell>
          <cell r="E630" t="str">
            <v>Compensation Commissioner;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D631" t="str">
            <v>0601/1050/0000</v>
          </cell>
          <cell r="E631" t="str">
            <v>Medical Aid Fund;</v>
          </cell>
          <cell r="F631">
            <v>32140.799999999999</v>
          </cell>
          <cell r="G631">
            <v>0</v>
          </cell>
          <cell r="H631">
            <v>24048.720000000001</v>
          </cell>
          <cell r="I631">
            <v>0</v>
          </cell>
          <cell r="J631">
            <v>24048.720000000001</v>
          </cell>
          <cell r="K631">
            <v>32064.959999999999</v>
          </cell>
          <cell r="L631">
            <v>32140.799999999999</v>
          </cell>
        </row>
        <row r="632">
          <cell r="D632" t="str">
            <v>0601/1051/0000</v>
          </cell>
          <cell r="E632" t="str">
            <v>Pension Fund ;</v>
          </cell>
          <cell r="F632">
            <v>104391.08</v>
          </cell>
          <cell r="G632">
            <v>0</v>
          </cell>
          <cell r="H632">
            <v>78875.11</v>
          </cell>
          <cell r="I632">
            <v>0</v>
          </cell>
          <cell r="J632">
            <v>78875.11</v>
          </cell>
          <cell r="K632">
            <v>105166.81333333332</v>
          </cell>
          <cell r="L632">
            <v>105166.81333333332</v>
          </cell>
        </row>
        <row r="633">
          <cell r="D633" t="str">
            <v>0601/1052/0000</v>
          </cell>
          <cell r="E633" t="str">
            <v>UIF;</v>
          </cell>
          <cell r="F633">
            <v>6736.02</v>
          </cell>
          <cell r="G633">
            <v>0</v>
          </cell>
          <cell r="H633">
            <v>4974.8599999999997</v>
          </cell>
          <cell r="I633">
            <v>0</v>
          </cell>
          <cell r="J633">
            <v>4974.8599999999997</v>
          </cell>
          <cell r="K633">
            <v>6633.1466666666656</v>
          </cell>
          <cell r="L633">
            <v>6736.02</v>
          </cell>
        </row>
        <row r="634">
          <cell r="D634" t="str">
            <v>0601/6514/0000</v>
          </cell>
          <cell r="E634" t="str">
            <v>Printing &amp; Stationary;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 t="str">
            <v>0601/6525/0000</v>
          </cell>
          <cell r="E635" t="str">
            <v>Postage;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 t="str">
            <v>0601/6535/0000</v>
          </cell>
          <cell r="E636" t="str">
            <v>Inventory (tools,equip,etc.)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 t="str">
            <v>0601/6539/0000</v>
          </cell>
          <cell r="E637" t="str">
            <v>Training;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 t="str">
            <v>0601/6541/0000</v>
          </cell>
          <cell r="E638" t="str">
            <v>Subsistence &amp; Traveling;</v>
          </cell>
          <cell r="F638">
            <v>4945.6000000000004</v>
          </cell>
          <cell r="G638">
            <v>0</v>
          </cell>
          <cell r="H638">
            <v>872</v>
          </cell>
          <cell r="I638">
            <v>0</v>
          </cell>
          <cell r="J638">
            <v>872</v>
          </cell>
          <cell r="K638">
            <v>1162.6666666666665</v>
          </cell>
          <cell r="L638">
            <v>4945.6000000000004</v>
          </cell>
        </row>
        <row r="639">
          <cell r="D639" t="str">
            <v>0601/6544/0000</v>
          </cell>
          <cell r="E639" t="str">
            <v>Telephone Charges;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 t="str">
            <v>0601/6554/0000</v>
          </cell>
          <cell r="E640" t="str">
            <v>Consumables;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 t="str">
            <v>0601/6803/0000</v>
          </cell>
          <cell r="E641" t="str">
            <v>R/M - Furniture &amp; Equipment;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 t="str">
            <v>0601/7501/0000</v>
          </cell>
          <cell r="E642" t="str">
            <v>Contr - Leave Reserve;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 t="str">
            <v>0601/7502/0000</v>
          </cell>
          <cell r="E643" t="str">
            <v>Contr Fund - Pro-rata Bonus</v>
          </cell>
          <cell r="F643">
            <v>2080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2080</v>
          </cell>
        </row>
        <row r="644">
          <cell r="D644" t="str">
            <v>0601/8106/0000</v>
          </cell>
          <cell r="E644" t="str">
            <v>Rent - Houses;</v>
          </cell>
          <cell r="F644">
            <v>-669897.88</v>
          </cell>
          <cell r="G644">
            <v>0</v>
          </cell>
          <cell r="H644">
            <v>0</v>
          </cell>
          <cell r="I644">
            <v>-603382.56000000006</v>
          </cell>
          <cell r="J644">
            <v>-603382.56000000006</v>
          </cell>
          <cell r="K644">
            <v>-804510.08000000007</v>
          </cell>
          <cell r="L644">
            <v>-804510.08000000007</v>
          </cell>
        </row>
        <row r="645">
          <cell r="D645" t="str">
            <v>0601/8351/0000</v>
          </cell>
          <cell r="E645" t="str">
            <v>Permits;</v>
          </cell>
          <cell r="F645">
            <v>0</v>
          </cell>
          <cell r="G645">
            <v>0</v>
          </cell>
          <cell r="H645">
            <v>292.27</v>
          </cell>
          <cell r="I645">
            <v>-2380</v>
          </cell>
          <cell r="J645">
            <v>-2087.73</v>
          </cell>
          <cell r="K645">
            <v>-2783.64</v>
          </cell>
          <cell r="L645">
            <v>-2783.64</v>
          </cell>
        </row>
        <row r="646">
          <cell r="D646" t="str">
            <v>0601/8401/0000</v>
          </cell>
          <cell r="E646" t="str">
            <v>NT Grant - Equitable Share;</v>
          </cell>
          <cell r="F646">
            <v>-251351.16</v>
          </cell>
          <cell r="G646">
            <v>0</v>
          </cell>
          <cell r="H646">
            <v>0</v>
          </cell>
          <cell r="I646">
            <v>-118632.8</v>
          </cell>
          <cell r="J646">
            <v>-118632.8</v>
          </cell>
          <cell r="K646">
            <v>-158177.06666666668</v>
          </cell>
          <cell r="L646">
            <v>-251351.16</v>
          </cell>
        </row>
        <row r="647">
          <cell r="D647" t="str">
            <v>0601/8507/0000</v>
          </cell>
          <cell r="E647" t="str">
            <v>Building Plan &amp; Inspection F</v>
          </cell>
          <cell r="F647">
            <v>-1650</v>
          </cell>
          <cell r="G647">
            <v>0</v>
          </cell>
          <cell r="H647">
            <v>552.6</v>
          </cell>
          <cell r="I647">
            <v>-4500</v>
          </cell>
          <cell r="J647">
            <v>-3947.4</v>
          </cell>
          <cell r="K647">
            <v>-5263.2000000000007</v>
          </cell>
          <cell r="L647">
            <v>-1650</v>
          </cell>
        </row>
        <row r="648">
          <cell r="D648">
            <v>601</v>
          </cell>
          <cell r="E648" t="str">
            <v>Main account total</v>
          </cell>
          <cell r="F648">
            <v>-15011.310000000027</v>
          </cell>
          <cell r="J648">
            <v>0</v>
          </cell>
          <cell r="L648">
            <v>-151220.99666666676</v>
          </cell>
        </row>
        <row r="649">
          <cell r="D649">
            <v>701</v>
          </cell>
          <cell r="E649" t="str">
            <v>POLICE ,TRAFFIC &amp; STREET PAR</v>
          </cell>
          <cell r="J649">
            <v>0</v>
          </cell>
        </row>
        <row r="650">
          <cell r="D650" t="str">
            <v>0701/1000/0000</v>
          </cell>
          <cell r="E650" t="str">
            <v>Salaries;</v>
          </cell>
          <cell r="F650">
            <v>624628.43999999994</v>
          </cell>
          <cell r="G650">
            <v>0</v>
          </cell>
          <cell r="H650">
            <v>444307.91</v>
          </cell>
          <cell r="I650">
            <v>0</v>
          </cell>
          <cell r="J650">
            <v>444307.91</v>
          </cell>
          <cell r="K650">
            <v>592410.54666666663</v>
          </cell>
          <cell r="L650">
            <v>624628.43999999994</v>
          </cell>
        </row>
        <row r="651">
          <cell r="D651" t="str">
            <v>0701/1002/0000</v>
          </cell>
          <cell r="E651" t="str">
            <v>Annual Bonus;</v>
          </cell>
          <cell r="F651">
            <v>69486.94</v>
          </cell>
          <cell r="G651">
            <v>0</v>
          </cell>
          <cell r="H651">
            <v>52052.36</v>
          </cell>
          <cell r="I651">
            <v>0</v>
          </cell>
          <cell r="J651">
            <v>52052.36</v>
          </cell>
          <cell r="K651">
            <v>69403.146666666667</v>
          </cell>
          <cell r="L651">
            <v>69486.94</v>
          </cell>
        </row>
        <row r="652">
          <cell r="D652" t="str">
            <v>0701/1003/0000</v>
          </cell>
          <cell r="E652" t="str">
            <v>Allowance - Telephone;</v>
          </cell>
          <cell r="F652">
            <v>7200</v>
          </cell>
          <cell r="G652">
            <v>0</v>
          </cell>
          <cell r="H652">
            <v>5400</v>
          </cell>
          <cell r="I652">
            <v>0</v>
          </cell>
          <cell r="J652">
            <v>5400</v>
          </cell>
          <cell r="K652">
            <v>7200</v>
          </cell>
          <cell r="L652">
            <v>7200</v>
          </cell>
        </row>
        <row r="653">
          <cell r="D653" t="str">
            <v>0701/1005/0000</v>
          </cell>
          <cell r="E653" t="str">
            <v>Housing Subsidy ;</v>
          </cell>
          <cell r="F653">
            <v>8400</v>
          </cell>
          <cell r="G653">
            <v>0</v>
          </cell>
          <cell r="H653">
            <v>4900</v>
          </cell>
          <cell r="I653">
            <v>0</v>
          </cell>
          <cell r="J653">
            <v>4900</v>
          </cell>
          <cell r="K653">
            <v>6533.3333333333339</v>
          </cell>
          <cell r="L653">
            <v>8400</v>
          </cell>
        </row>
        <row r="654">
          <cell r="D654" t="str">
            <v>0701/1006/0000</v>
          </cell>
          <cell r="E654" t="str">
            <v>Overtime;</v>
          </cell>
          <cell r="F654">
            <v>160869.4</v>
          </cell>
          <cell r="G654">
            <v>0</v>
          </cell>
          <cell r="H654">
            <v>113338.72</v>
          </cell>
          <cell r="I654">
            <v>0</v>
          </cell>
          <cell r="J654">
            <v>113338.72</v>
          </cell>
          <cell r="K654">
            <v>151118.29333333333</v>
          </cell>
          <cell r="L654">
            <v>160869.4</v>
          </cell>
        </row>
        <row r="655">
          <cell r="D655" t="str">
            <v>0701/1007/0000</v>
          </cell>
          <cell r="E655" t="str">
            <v>Allowance - Other;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D656" t="str">
            <v>0701/1009/0000</v>
          </cell>
          <cell r="E656" t="str">
            <v>Allowance - Vehicle;</v>
          </cell>
          <cell r="F656">
            <v>144000</v>
          </cell>
          <cell r="G656">
            <v>0</v>
          </cell>
          <cell r="H656">
            <v>100000</v>
          </cell>
          <cell r="I656">
            <v>0</v>
          </cell>
          <cell r="J656">
            <v>100000</v>
          </cell>
          <cell r="K656">
            <v>133333.33333333334</v>
          </cell>
          <cell r="L656">
            <v>144000</v>
          </cell>
        </row>
        <row r="657">
          <cell r="D657" t="str">
            <v>0701/1010/0000</v>
          </cell>
          <cell r="E657" t="str">
            <v>Industrial Council Levy;</v>
          </cell>
          <cell r="F657">
            <v>348</v>
          </cell>
          <cell r="G657">
            <v>0</v>
          </cell>
          <cell r="H657">
            <v>246.5</v>
          </cell>
          <cell r="I657">
            <v>0</v>
          </cell>
          <cell r="J657">
            <v>246.5</v>
          </cell>
          <cell r="K657">
            <v>328.66666666666669</v>
          </cell>
          <cell r="L657">
            <v>348</v>
          </cell>
        </row>
        <row r="658">
          <cell r="D658" t="str">
            <v>0701/1011/0000</v>
          </cell>
          <cell r="E658" t="str">
            <v>Skills Development Levy;</v>
          </cell>
          <cell r="F658">
            <v>9694.0400000000009</v>
          </cell>
          <cell r="G658">
            <v>0</v>
          </cell>
          <cell r="H658">
            <v>6844.1</v>
          </cell>
          <cell r="I658">
            <v>0</v>
          </cell>
          <cell r="J658">
            <v>6844.1</v>
          </cell>
          <cell r="K658">
            <v>9125.4666666666672</v>
          </cell>
          <cell r="L658">
            <v>9694.0400000000009</v>
          </cell>
        </row>
        <row r="659">
          <cell r="D659" t="str">
            <v>0701/1012/0000</v>
          </cell>
          <cell r="E659" t="str">
            <v>Compensation Commissioner;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D660" t="str">
            <v>0701/1050/0000</v>
          </cell>
          <cell r="E660" t="str">
            <v>Medical Aid Fund;</v>
          </cell>
          <cell r="F660">
            <v>35265.599999999999</v>
          </cell>
          <cell r="G660">
            <v>0</v>
          </cell>
          <cell r="H660">
            <v>26937</v>
          </cell>
          <cell r="I660">
            <v>0</v>
          </cell>
          <cell r="J660">
            <v>26937</v>
          </cell>
          <cell r="K660">
            <v>35916</v>
          </cell>
          <cell r="L660">
            <v>35916</v>
          </cell>
        </row>
        <row r="661">
          <cell r="D661" t="str">
            <v>0701/1051/0000</v>
          </cell>
          <cell r="E661" t="str">
            <v>Pension Fund ;</v>
          </cell>
          <cell r="F661">
            <v>124199.76</v>
          </cell>
          <cell r="G661">
            <v>0</v>
          </cell>
          <cell r="H661">
            <v>86648.43</v>
          </cell>
          <cell r="I661">
            <v>0</v>
          </cell>
          <cell r="J661">
            <v>86648.43</v>
          </cell>
          <cell r="K661">
            <v>115531.23999999999</v>
          </cell>
          <cell r="L661">
            <v>124199.76</v>
          </cell>
        </row>
        <row r="662">
          <cell r="D662" t="str">
            <v>0701/1052/0000</v>
          </cell>
          <cell r="E662" t="str">
            <v>UIF;</v>
          </cell>
          <cell r="F662">
            <v>6588.44</v>
          </cell>
          <cell r="G662">
            <v>0</v>
          </cell>
          <cell r="H662">
            <v>4617.17</v>
          </cell>
          <cell r="I662">
            <v>0</v>
          </cell>
          <cell r="J662">
            <v>4617.17</v>
          </cell>
          <cell r="K662">
            <v>6156.2266666666674</v>
          </cell>
          <cell r="L662">
            <v>6588.44</v>
          </cell>
        </row>
        <row r="663">
          <cell r="D663" t="str">
            <v>0701/6514/0000</v>
          </cell>
          <cell r="E663" t="str">
            <v>Printing &amp; Stationary;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D664" t="str">
            <v>0701/6525/0000</v>
          </cell>
          <cell r="E664" t="str">
            <v>Postage;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D665" t="str">
            <v>0701/6528/0000</v>
          </cell>
          <cell r="E665" t="str">
            <v>Legal Costs;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D666" t="str">
            <v>0701/6532/0000</v>
          </cell>
          <cell r="E666" t="str">
            <v>Vehicle License;</v>
          </cell>
          <cell r="F666">
            <v>0</v>
          </cell>
          <cell r="G666">
            <v>0</v>
          </cell>
          <cell r="H666">
            <v>16870.400000000001</v>
          </cell>
          <cell r="I666">
            <v>0</v>
          </cell>
          <cell r="J666">
            <v>16870.400000000001</v>
          </cell>
          <cell r="K666">
            <v>22493.866666666669</v>
          </cell>
          <cell r="L666">
            <v>22493.866666666669</v>
          </cell>
        </row>
        <row r="667">
          <cell r="D667" t="str">
            <v>0701/6534/0000</v>
          </cell>
          <cell r="E667" t="str">
            <v>Membership Fees;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D668" t="str">
            <v>0701/6535/0000</v>
          </cell>
          <cell r="E668" t="str">
            <v>Inventory (tools,equip,etc.)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 t="str">
            <v>0701/6538/0000</v>
          </cell>
          <cell r="E669" t="str">
            <v>Entertainment;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 t="str">
            <v>0701/6539/0000</v>
          </cell>
          <cell r="E670" t="str">
            <v>Training;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 t="str">
            <v>0701/6541/0000</v>
          </cell>
          <cell r="E671" t="str">
            <v>Subsistence &amp; Traveling;</v>
          </cell>
          <cell r="F671">
            <v>123624</v>
          </cell>
          <cell r="G671">
            <v>0</v>
          </cell>
          <cell r="H671">
            <v>84115.34</v>
          </cell>
          <cell r="I671">
            <v>0</v>
          </cell>
          <cell r="J671">
            <v>84115.34</v>
          </cell>
          <cell r="K671">
            <v>112153.78666666667</v>
          </cell>
          <cell r="L671">
            <v>123624</v>
          </cell>
        </row>
        <row r="672">
          <cell r="D672" t="str">
            <v>0701/6542/0000</v>
          </cell>
          <cell r="E672" t="str">
            <v>Computer Costs;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 t="str">
            <v>0701/6544/0000</v>
          </cell>
          <cell r="E673" t="str">
            <v>Telephone Charges;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 t="str">
            <v>0701/6546/0000</v>
          </cell>
          <cell r="E674" t="str">
            <v>Uniforms &amp; Protective Clothi</v>
          </cell>
          <cell r="F674">
            <v>50000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50000</v>
          </cell>
        </row>
        <row r="675">
          <cell r="D675" t="str">
            <v>0701/6552/0000</v>
          </cell>
          <cell r="E675" t="str">
            <v>Fuel &amp; Oil - Vehicles;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D676" t="str">
            <v>0701/6554/0000</v>
          </cell>
          <cell r="E676" t="str">
            <v>Consumables;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 t="str">
            <v>0701/6560/0000</v>
          </cell>
          <cell r="E677" t="str">
            <v>CCA - Tools &amp; Equipment;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 t="str">
            <v>0701/6565/0000</v>
          </cell>
          <cell r="E678" t="str">
            <v>Professional Services;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 t="str">
            <v>0701/6571/0000</v>
          </cell>
          <cell r="E679" t="str">
            <v>Traffic Operational Plan;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 t="str">
            <v>0701/6802/0000</v>
          </cell>
          <cell r="E680" t="str">
            <v>R/M - Tools &amp; Equipment;</v>
          </cell>
          <cell r="F680">
            <v>0</v>
          </cell>
          <cell r="G680">
            <v>0</v>
          </cell>
          <cell r="H680">
            <v>4750</v>
          </cell>
          <cell r="I680">
            <v>0</v>
          </cell>
          <cell r="J680">
            <v>4750</v>
          </cell>
          <cell r="K680">
            <v>6333.3333333333339</v>
          </cell>
          <cell r="L680">
            <v>6333.3333333333339</v>
          </cell>
        </row>
        <row r="681">
          <cell r="D681" t="str">
            <v>0701/6811/0000</v>
          </cell>
          <cell r="E681" t="str">
            <v>R/M - Traffic &amp; Road Signs;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D682" t="str">
            <v>0701/7501/0000</v>
          </cell>
          <cell r="E682" t="str">
            <v>Contr - Leave Reserve;</v>
          </cell>
          <cell r="F682">
            <v>0</v>
          </cell>
          <cell r="G682">
            <v>0</v>
          </cell>
          <cell r="H682">
            <v>26309.919999999998</v>
          </cell>
          <cell r="I682">
            <v>0</v>
          </cell>
          <cell r="J682">
            <v>26309.919999999998</v>
          </cell>
          <cell r="K682">
            <v>35079.893333333333</v>
          </cell>
          <cell r="L682">
            <v>0</v>
          </cell>
        </row>
        <row r="683">
          <cell r="D683" t="str">
            <v>0701/7502/0000</v>
          </cell>
          <cell r="E683" t="str">
            <v>Contr Fund - Pro-rata Bonus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D684" t="str">
            <v>0701/8300/0000</v>
          </cell>
          <cell r="E684" t="str">
            <v>Traffic Fines;</v>
          </cell>
          <cell r="F684">
            <v>-1400000</v>
          </cell>
          <cell r="G684">
            <v>0</v>
          </cell>
          <cell r="H684">
            <v>0</v>
          </cell>
          <cell r="I684">
            <v>-372750</v>
          </cell>
          <cell r="J684">
            <v>-372750</v>
          </cell>
          <cell r="K684">
            <v>-497000</v>
          </cell>
          <cell r="L684">
            <v>-1400000</v>
          </cell>
        </row>
        <row r="685">
          <cell r="D685" t="str">
            <v>0701/8401/0000</v>
          </cell>
          <cell r="E685" t="str">
            <v>NT Grant - Equitable Share;</v>
          </cell>
          <cell r="F685">
            <v>-771590.12</v>
          </cell>
          <cell r="G685">
            <v>0</v>
          </cell>
          <cell r="H685">
            <v>0</v>
          </cell>
          <cell r="I685">
            <v>-304483.8</v>
          </cell>
          <cell r="J685">
            <v>-304483.8</v>
          </cell>
          <cell r="K685">
            <v>-405978.4</v>
          </cell>
          <cell r="L685">
            <v>-771590.12</v>
          </cell>
        </row>
        <row r="686">
          <cell r="D686" t="str">
            <v>0701/8508/0000</v>
          </cell>
          <cell r="E686" t="str">
            <v>Sundry Income;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D687">
            <v>701</v>
          </cell>
          <cell r="E687" t="str">
            <v>Main account total</v>
          </cell>
          <cell r="F687">
            <v>-807285.50000000012</v>
          </cell>
          <cell r="J687">
            <v>0</v>
          </cell>
          <cell r="L687">
            <v>-777807.90000000026</v>
          </cell>
        </row>
        <row r="688">
          <cell r="D688">
            <v>702</v>
          </cell>
          <cell r="E688" t="str">
            <v>FIRE FIGHTING &amp; PROTECTION</v>
          </cell>
          <cell r="J688">
            <v>0</v>
          </cell>
        </row>
        <row r="689">
          <cell r="D689" t="str">
            <v>0702/1000/0000</v>
          </cell>
          <cell r="E689" t="str">
            <v>Salaries;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D690" t="str">
            <v>0702/1003/0000</v>
          </cell>
          <cell r="E690" t="str">
            <v>Allowance - Telephone;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D691" t="str">
            <v>0702/1006/0000</v>
          </cell>
          <cell r="E691" t="str">
            <v>Overtime;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D692" t="str">
            <v>0702/1007/0000</v>
          </cell>
          <cell r="E692" t="str">
            <v>Allowance - Other;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D693" t="str">
            <v>0702/1010/0000</v>
          </cell>
          <cell r="E693" t="str">
            <v>Industrial Council Levy;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D694" t="str">
            <v>0702/1050/0000</v>
          </cell>
          <cell r="E694" t="str">
            <v>Medical Aid Fund;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D695" t="str">
            <v>0702/1051/0000</v>
          </cell>
          <cell r="E695" t="str">
            <v>Pension Fund ;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D696" t="str">
            <v>0702/1052/0000</v>
          </cell>
          <cell r="E696" t="str">
            <v>UIF;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D697" t="str">
            <v>0702/6535/0000</v>
          </cell>
          <cell r="E697" t="str">
            <v>Inventory (tools,equip,etc.)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D698" t="str">
            <v>0702/6546/0000</v>
          </cell>
          <cell r="E698" t="str">
            <v>Uniforms &amp; Protective Clothi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D699" t="str">
            <v>0702/6552/0000</v>
          </cell>
          <cell r="E699" t="str">
            <v>Fuel &amp; Oil - Vehicles;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D700" t="str">
            <v>0702/6560/0000</v>
          </cell>
          <cell r="E700" t="str">
            <v>CCA - Tools &amp; Equipment;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D701" t="str">
            <v>0702/6802/0000</v>
          </cell>
          <cell r="E701" t="str">
            <v>R/M - Tools &amp; Equipment;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D702" t="str">
            <v>0702/6803/0000</v>
          </cell>
          <cell r="E702" t="str">
            <v>R/M - Furniture &amp; Equipment;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D703" t="str">
            <v>0702/6808/0000</v>
          </cell>
          <cell r="E703" t="str">
            <v>R/M - Vehicles &amp; Equipment;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D704" t="str">
            <v>0702/8401/0000</v>
          </cell>
          <cell r="E704" t="str">
            <v>NT Grant - Equitable Share;</v>
          </cell>
          <cell r="F704">
            <v>-65758.179999999993</v>
          </cell>
          <cell r="G704">
            <v>0</v>
          </cell>
          <cell r="H704">
            <v>0</v>
          </cell>
          <cell r="I704">
            <v>-27747.599999999999</v>
          </cell>
          <cell r="J704">
            <v>-27747.599999999999</v>
          </cell>
          <cell r="K704">
            <v>-36996.800000000003</v>
          </cell>
          <cell r="L704">
            <v>-65758.179999999993</v>
          </cell>
        </row>
        <row r="705">
          <cell r="D705">
            <v>702</v>
          </cell>
          <cell r="E705" t="str">
            <v>Main account total</v>
          </cell>
          <cell r="F705">
            <v>-65758.179999999993</v>
          </cell>
          <cell r="J705">
            <v>0</v>
          </cell>
          <cell r="L705">
            <v>-65758.179999999993</v>
          </cell>
        </row>
        <row r="706">
          <cell r="D706">
            <v>704</v>
          </cell>
          <cell r="E706" t="str">
            <v>PUBLIC SAFETY - CONT OF ANIM</v>
          </cell>
          <cell r="J706">
            <v>0</v>
          </cell>
        </row>
        <row r="707">
          <cell r="D707" t="str">
            <v>0704/1000/0000</v>
          </cell>
          <cell r="E707" t="str">
            <v>Salaries;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D708" t="str">
            <v>0704/1002/0000</v>
          </cell>
          <cell r="E708" t="str">
            <v>Annual Bonus;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D709" t="str">
            <v>0704/1006/0000</v>
          </cell>
          <cell r="E709" t="str">
            <v>Overtime;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D710" t="str">
            <v>0704/1007/0000</v>
          </cell>
          <cell r="E710" t="str">
            <v>Allowance - Other;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D711" t="str">
            <v>0704/1010/0000</v>
          </cell>
          <cell r="E711" t="str">
            <v>Industrial Council Levy;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D712" t="str">
            <v>0704/1011/0000</v>
          </cell>
          <cell r="E712" t="str">
            <v>Skills Development Levy;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D713" t="str">
            <v>0704/1012/0000</v>
          </cell>
          <cell r="E713" t="str">
            <v>Compensation Commissioner;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D714" t="str">
            <v>0704/1050/0000</v>
          </cell>
          <cell r="E714" t="str">
            <v>Medical Aid Fund;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D715" t="str">
            <v>0704/1051/0000</v>
          </cell>
          <cell r="E715" t="str">
            <v>Pension Fund ;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D716" t="str">
            <v>0704/1052/0000</v>
          </cell>
          <cell r="E716" t="str">
            <v>UIF;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D717" t="str">
            <v>0704/6511/0000</v>
          </cell>
          <cell r="E717" t="str">
            <v>Advertisements;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D718" t="str">
            <v>0704/6527/0000</v>
          </cell>
          <cell r="E718" t="str">
            <v>Health Services;</v>
          </cell>
          <cell r="F718">
            <v>40000</v>
          </cell>
          <cell r="G718">
            <v>0</v>
          </cell>
          <cell r="H718">
            <v>3098</v>
          </cell>
          <cell r="I718">
            <v>0</v>
          </cell>
          <cell r="J718">
            <v>3098</v>
          </cell>
          <cell r="K718">
            <v>4130.666666666667</v>
          </cell>
          <cell r="L718">
            <v>40000</v>
          </cell>
        </row>
        <row r="719">
          <cell r="D719" t="str">
            <v>0704/6530/0000</v>
          </cell>
          <cell r="E719" t="str">
            <v>Rent - Equipment;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D720" t="str">
            <v>0704/6541/0000</v>
          </cell>
          <cell r="E720" t="str">
            <v>Subsistence &amp; Traveling;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D721" t="str">
            <v>0704/6553/0000</v>
          </cell>
          <cell r="E721" t="str">
            <v>Cattle Feed;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D722" t="str">
            <v>0704/6554/0000</v>
          </cell>
          <cell r="E722" t="str">
            <v>Consumables;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D723" t="str">
            <v>0704/6804/0000</v>
          </cell>
          <cell r="E723" t="str">
            <v>R/M - Fencing;</v>
          </cell>
          <cell r="F723">
            <v>50000</v>
          </cell>
          <cell r="G723">
            <v>0</v>
          </cell>
          <cell r="H723">
            <v>5710.78</v>
          </cell>
          <cell r="I723">
            <v>0</v>
          </cell>
          <cell r="J723">
            <v>5710.78</v>
          </cell>
          <cell r="K723">
            <v>7614.373333333333</v>
          </cell>
          <cell r="L723">
            <v>50000</v>
          </cell>
        </row>
        <row r="724">
          <cell r="D724" t="str">
            <v>0704/7501/0000</v>
          </cell>
          <cell r="E724" t="str">
            <v>Contr - Leave Reserve;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D725" t="str">
            <v>0704/7502/0000</v>
          </cell>
          <cell r="E725" t="str">
            <v>Contr Fund - Pro-rata Bonus</v>
          </cell>
          <cell r="F725">
            <v>3120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3120</v>
          </cell>
        </row>
        <row r="726">
          <cell r="D726" t="str">
            <v>0704/8401/0000</v>
          </cell>
          <cell r="E726" t="str">
            <v>NT Grant - Equitable Share;</v>
          </cell>
          <cell r="F726">
            <v>-90266.35</v>
          </cell>
          <cell r="G726">
            <v>0</v>
          </cell>
          <cell r="H726">
            <v>0</v>
          </cell>
          <cell r="I726">
            <v>-44160.800000000003</v>
          </cell>
          <cell r="J726">
            <v>-44160.800000000003</v>
          </cell>
          <cell r="K726">
            <v>-58881.066666666666</v>
          </cell>
          <cell r="L726">
            <v>-90266.35</v>
          </cell>
        </row>
        <row r="727">
          <cell r="D727" t="str">
            <v>0704/8504/0000</v>
          </cell>
          <cell r="E727" t="str">
            <v>Sales - Pound (Auctions);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D728" t="str">
            <v>0704/8511/0000</v>
          </cell>
          <cell r="E728" t="str">
            <v>Pound Fees;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D729">
            <v>704</v>
          </cell>
          <cell r="E729" t="str">
            <v>Main account total</v>
          </cell>
          <cell r="F729">
            <v>2853.6499999999942</v>
          </cell>
          <cell r="J729">
            <v>0</v>
          </cell>
          <cell r="L729">
            <v>2853.6499999999942</v>
          </cell>
        </row>
        <row r="730">
          <cell r="D730">
            <v>801</v>
          </cell>
          <cell r="E730" t="str">
            <v>SPORT &amp; RECREATION</v>
          </cell>
          <cell r="J730">
            <v>0</v>
          </cell>
        </row>
        <row r="731">
          <cell r="D731" t="str">
            <v>0801/1000/0015</v>
          </cell>
          <cell r="E731" t="str">
            <v>Salaries;Parks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D732" t="str">
            <v>0801/1000/0016</v>
          </cell>
          <cell r="E732" t="str">
            <v>Salaries;Sport Ground</v>
          </cell>
          <cell r="F732">
            <v>272389.32</v>
          </cell>
          <cell r="G732">
            <v>0</v>
          </cell>
          <cell r="H732">
            <v>200226.14</v>
          </cell>
          <cell r="I732">
            <v>0</v>
          </cell>
          <cell r="J732">
            <v>200226.14</v>
          </cell>
          <cell r="K732">
            <v>266968.18666666665</v>
          </cell>
          <cell r="L732">
            <v>272389.32</v>
          </cell>
        </row>
        <row r="733">
          <cell r="D733" t="str">
            <v>0801/1002/0015</v>
          </cell>
          <cell r="E733" t="str">
            <v>Annual Bonus;Parks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D734" t="str">
            <v>0801/1002/0016</v>
          </cell>
          <cell r="E734" t="str">
            <v>Annual Bonus;Sport Ground</v>
          </cell>
          <cell r="F734">
            <v>40112.67</v>
          </cell>
          <cell r="G734">
            <v>0</v>
          </cell>
          <cell r="H734">
            <v>20109.900000000001</v>
          </cell>
          <cell r="I734">
            <v>0</v>
          </cell>
          <cell r="J734">
            <v>20109.900000000001</v>
          </cell>
          <cell r="K734">
            <v>26813.200000000001</v>
          </cell>
          <cell r="L734">
            <v>40112.67</v>
          </cell>
        </row>
        <row r="735">
          <cell r="D735" t="str">
            <v>0801/1003/0015</v>
          </cell>
          <cell r="E735" t="str">
            <v>Allowance - Telephone;Parks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D736" t="str">
            <v>0801/1005/0015</v>
          </cell>
          <cell r="E736" t="str">
            <v>Housing Subsidy ;Parks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D737" t="str">
            <v>0801/1005/0016</v>
          </cell>
          <cell r="E737" t="str">
            <v>Housing Subsidy ;Sport Groun</v>
          </cell>
          <cell r="F737">
            <v>4200</v>
          </cell>
          <cell r="G737">
            <v>0</v>
          </cell>
          <cell r="H737">
            <v>2450</v>
          </cell>
          <cell r="I737">
            <v>0</v>
          </cell>
          <cell r="J737">
            <v>2450</v>
          </cell>
          <cell r="K737">
            <v>3266.666666666667</v>
          </cell>
          <cell r="L737">
            <v>4200</v>
          </cell>
        </row>
        <row r="738">
          <cell r="D738" t="str">
            <v>0801/1006/0015</v>
          </cell>
          <cell r="E738" t="str">
            <v>Overtime;Parks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D739" t="str">
            <v>0801/1006/0016</v>
          </cell>
          <cell r="E739" t="str">
            <v>Overtime;Sport Ground</v>
          </cell>
          <cell r="F739">
            <v>13159.18</v>
          </cell>
          <cell r="G739">
            <v>0</v>
          </cell>
          <cell r="H739">
            <v>350</v>
          </cell>
          <cell r="I739">
            <v>0</v>
          </cell>
          <cell r="J739">
            <v>350</v>
          </cell>
          <cell r="K739">
            <v>466.66666666666663</v>
          </cell>
          <cell r="L739">
            <v>13159.18</v>
          </cell>
        </row>
        <row r="740">
          <cell r="D740" t="str">
            <v>0801/1007/0015</v>
          </cell>
          <cell r="E740" t="str">
            <v>Allowance - Other;Parks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D741" t="str">
            <v>0801/1007/0016</v>
          </cell>
          <cell r="E741" t="str">
            <v>Allowance - Other;Sport Grou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D742" t="str">
            <v>0801/1008/0015</v>
          </cell>
          <cell r="E742" t="str">
            <v>Temporary Workers;Parks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D743" t="str">
            <v>0801/1010/0015</v>
          </cell>
          <cell r="E743" t="str">
            <v>Industrial Council Levy;Park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D744" t="str">
            <v>0801/1010/0016</v>
          </cell>
          <cell r="E744" t="str">
            <v>Industrial Council Levy;Spor</v>
          </cell>
          <cell r="F744">
            <v>145</v>
          </cell>
          <cell r="G744">
            <v>0</v>
          </cell>
          <cell r="H744">
            <v>116</v>
          </cell>
          <cell r="I744">
            <v>0</v>
          </cell>
          <cell r="J744">
            <v>116</v>
          </cell>
          <cell r="K744">
            <v>154.66666666666669</v>
          </cell>
          <cell r="L744">
            <v>154.66666666666669</v>
          </cell>
        </row>
        <row r="745">
          <cell r="D745" t="str">
            <v>0801/1011/0015</v>
          </cell>
          <cell r="E745" t="str">
            <v>Skills Development Levy;Park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D746" t="str">
            <v>0801/1011/0016</v>
          </cell>
          <cell r="E746" t="str">
            <v>Skills Development Levy;Spor</v>
          </cell>
          <cell r="F746">
            <v>2832.2</v>
          </cell>
          <cell r="G746">
            <v>0</v>
          </cell>
          <cell r="H746">
            <v>2227.33</v>
          </cell>
          <cell r="I746">
            <v>0</v>
          </cell>
          <cell r="J746">
            <v>2227.33</v>
          </cell>
          <cell r="K746">
            <v>2969.7733333333331</v>
          </cell>
          <cell r="L746">
            <v>2969.7733333333331</v>
          </cell>
        </row>
        <row r="747">
          <cell r="D747" t="str">
            <v>0801/1012/0015</v>
          </cell>
          <cell r="E747" t="str">
            <v>Compensation Commissioner;Pa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D748" t="str">
            <v>0801/1012/0016</v>
          </cell>
          <cell r="E748" t="str">
            <v>Compensation Commissioner;Sp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D749" t="str">
            <v>0801/1050/0015</v>
          </cell>
          <cell r="E749" t="str">
            <v>Medical Aid Fund;Parks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D750" t="str">
            <v>0801/1050/0016</v>
          </cell>
          <cell r="E750" t="str">
            <v>Medical Aid Fund;Sport Groun</v>
          </cell>
          <cell r="F750">
            <v>16416</v>
          </cell>
          <cell r="G750">
            <v>0</v>
          </cell>
          <cell r="H750">
            <v>12538.8</v>
          </cell>
          <cell r="I750">
            <v>0</v>
          </cell>
          <cell r="J750">
            <v>12538.8</v>
          </cell>
          <cell r="K750">
            <v>16718.399999999998</v>
          </cell>
          <cell r="L750">
            <v>16718.399999999998</v>
          </cell>
        </row>
        <row r="751">
          <cell r="D751" t="str">
            <v>0801/1051/0015</v>
          </cell>
          <cell r="E751" t="str">
            <v>Pension Fund ;Parks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D752" t="str">
            <v>0801/1051/0016</v>
          </cell>
          <cell r="E752" t="str">
            <v>Pension Fund ;Sport Ground</v>
          </cell>
          <cell r="F752">
            <v>46920.36</v>
          </cell>
          <cell r="G752">
            <v>0</v>
          </cell>
          <cell r="H752">
            <v>35451.78</v>
          </cell>
          <cell r="I752">
            <v>0</v>
          </cell>
          <cell r="J752">
            <v>35451.78</v>
          </cell>
          <cell r="K752">
            <v>47269.04</v>
          </cell>
          <cell r="L752">
            <v>47269.04</v>
          </cell>
        </row>
        <row r="753">
          <cell r="D753" t="str">
            <v>0801/1052/0015</v>
          </cell>
          <cell r="E753" t="str">
            <v>UIF;Parks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D754" t="str">
            <v>0801/1052/0016</v>
          </cell>
          <cell r="E754" t="str">
            <v>UIF;Sport Ground</v>
          </cell>
          <cell r="F754">
            <v>2750.42</v>
          </cell>
          <cell r="G754">
            <v>0</v>
          </cell>
          <cell r="H754">
            <v>2032.96</v>
          </cell>
          <cell r="I754">
            <v>0</v>
          </cell>
          <cell r="J754">
            <v>2032.96</v>
          </cell>
          <cell r="K754">
            <v>2710.6133333333337</v>
          </cell>
          <cell r="L754">
            <v>2750.42</v>
          </cell>
        </row>
        <row r="755">
          <cell r="D755" t="str">
            <v>0801/5051/0015</v>
          </cell>
          <cell r="E755" t="str">
            <v>Redemption - External Loans;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D756" t="str">
            <v>0801/6210/0016</v>
          </cell>
          <cell r="E756" t="str">
            <v>MIG Projects;Sport Ground</v>
          </cell>
          <cell r="F756">
            <v>3437756.8</v>
          </cell>
          <cell r="G756">
            <v>0</v>
          </cell>
          <cell r="H756">
            <v>2688471.53</v>
          </cell>
          <cell r="I756">
            <v>-1228070.17</v>
          </cell>
          <cell r="J756">
            <v>1460401.3599999999</v>
          </cell>
          <cell r="K756">
            <v>1947201.813333333</v>
          </cell>
          <cell r="L756">
            <v>3437756.8</v>
          </cell>
        </row>
        <row r="757">
          <cell r="D757" t="str">
            <v>0801/6511/0015</v>
          </cell>
          <cell r="E757" t="str">
            <v>Advertisements;Parks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D758" t="str">
            <v>0801/6514/0015</v>
          </cell>
          <cell r="E758" t="str">
            <v>Printing &amp; Stationary;Parks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D759" t="str">
            <v>0801/6523/0015</v>
          </cell>
          <cell r="E759" t="str">
            <v>Security Services;Parks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D760" t="str">
            <v>0801/6535/0015</v>
          </cell>
          <cell r="E760" t="str">
            <v>Inventory (tools,equip,etc.)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D761" t="str">
            <v>0801/6539/0015</v>
          </cell>
          <cell r="E761" t="str">
            <v>Training;Parks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D762" t="str">
            <v>0801/6541/0015</v>
          </cell>
          <cell r="E762" t="str">
            <v>Subsistence &amp; Traveling;Park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D763" t="str">
            <v>0801/6546/0015</v>
          </cell>
          <cell r="E763" t="str">
            <v>Uniforms &amp; Protective Clothi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D764" t="str">
            <v>0801/6549/0015</v>
          </cell>
          <cell r="E764" t="str">
            <v>Insurance - External;Parks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D765" t="str">
            <v>0801/6552/0015</v>
          </cell>
          <cell r="E765" t="str">
            <v>Fuel &amp; Oil - Vehicles;Parks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D766" t="str">
            <v>0801/6554/0015</v>
          </cell>
          <cell r="E766" t="str">
            <v>Consumables;Parks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D767" t="str">
            <v>0801/6558/0015</v>
          </cell>
          <cell r="E767" t="str">
            <v>Electricity Purchases;Parks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D768" t="str">
            <v>0801/6559/0015</v>
          </cell>
          <cell r="E768" t="str">
            <v>CCA - Infrastructure;Parks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D769" t="str">
            <v>0801/6559/0016</v>
          </cell>
          <cell r="E769" t="str">
            <v>CCA - Infrastructure;Sport G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D770" t="str">
            <v>0801/6561/0015</v>
          </cell>
          <cell r="E770" t="str">
            <v>CCA - Vehicles, Plant &amp; Equi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D771" t="str">
            <v>0801/6575/0016</v>
          </cell>
          <cell r="E771" t="str">
            <v>Sports;Sport Ground</v>
          </cell>
          <cell r="F771">
            <v>25000</v>
          </cell>
          <cell r="G771">
            <v>0</v>
          </cell>
          <cell r="H771">
            <v>20005.259999999998</v>
          </cell>
          <cell r="I771">
            <v>0</v>
          </cell>
          <cell r="J771">
            <v>20005.259999999998</v>
          </cell>
          <cell r="K771">
            <v>26673.679999999997</v>
          </cell>
          <cell r="L771">
            <v>26673.679999999997</v>
          </cell>
        </row>
        <row r="772">
          <cell r="D772" t="str">
            <v>0801/6801/0015</v>
          </cell>
          <cell r="E772" t="str">
            <v>R/M - Buildings;Parks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D773" t="str">
            <v>0801/6801/0016</v>
          </cell>
          <cell r="E773" t="str">
            <v>R/M - Buildings;Sport Ground</v>
          </cell>
          <cell r="F773">
            <v>300000</v>
          </cell>
          <cell r="G773">
            <v>0</v>
          </cell>
          <cell r="H773">
            <v>13791.64</v>
          </cell>
          <cell r="I773">
            <v>0</v>
          </cell>
          <cell r="J773">
            <v>13791.64</v>
          </cell>
          <cell r="K773">
            <v>18388.853333333333</v>
          </cell>
          <cell r="L773">
            <v>300000</v>
          </cell>
        </row>
        <row r="774">
          <cell r="D774" t="str">
            <v>0801/6802/0015</v>
          </cell>
          <cell r="E774" t="str">
            <v>R/M - Tools &amp; Equipment;Park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D775" t="str">
            <v>0801/6802/0016</v>
          </cell>
          <cell r="E775" t="str">
            <v>R/M - Tools &amp; Equipment;Spor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D776" t="str">
            <v>0801/6804/0015</v>
          </cell>
          <cell r="E776" t="str">
            <v>R/M - Fencing;Parks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D777" t="str">
            <v>0801/6805/0016</v>
          </cell>
          <cell r="E777" t="str">
            <v>R/M - Sport Fields;Sport Gro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D778" t="str">
            <v>0801/6808/0015</v>
          </cell>
          <cell r="E778" t="str">
            <v>R/M - Vehicles &amp; Equipment;P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D779" t="str">
            <v>0801/6813/0015</v>
          </cell>
          <cell r="E779" t="str">
            <v>R/M - General ;Parks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D780" t="str">
            <v>0801/7501/0015</v>
          </cell>
          <cell r="E780" t="str">
            <v>Contr - Leave Reserve;Parks</v>
          </cell>
          <cell r="F780">
            <v>73080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73080</v>
          </cell>
        </row>
        <row r="781">
          <cell r="D781" t="str">
            <v>0801/7501/0016</v>
          </cell>
          <cell r="E781" t="str">
            <v>Contr - Leave Reserve;Sport</v>
          </cell>
          <cell r="F781">
            <v>6963.18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6963.18</v>
          </cell>
        </row>
        <row r="782">
          <cell r="D782" t="str">
            <v>0801/7502/0015</v>
          </cell>
          <cell r="E782" t="str">
            <v>Contr Fund - Pro-rata Bonus</v>
          </cell>
          <cell r="F782">
            <v>10400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10400</v>
          </cell>
        </row>
        <row r="783">
          <cell r="D783" t="str">
            <v>0801/7502/0016</v>
          </cell>
          <cell r="E783" t="str">
            <v>Contr Fund - Pro-rata Bonus</v>
          </cell>
          <cell r="F783">
            <v>7280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7280</v>
          </cell>
        </row>
        <row r="784">
          <cell r="D784" t="str">
            <v>0801/8102/0016</v>
          </cell>
          <cell r="E784" t="str">
            <v>Rent - Sport Fields;Sport Gr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D785" t="str">
            <v>0801/8103/0015</v>
          </cell>
          <cell r="E785" t="str">
            <v>Rent - Caravan Park;Parks</v>
          </cell>
          <cell r="F785">
            <v>0</v>
          </cell>
          <cell r="G785">
            <v>0</v>
          </cell>
          <cell r="H785">
            <v>37.950000000000003</v>
          </cell>
          <cell r="I785">
            <v>-309</v>
          </cell>
          <cell r="J785">
            <v>-271.05</v>
          </cell>
          <cell r="K785">
            <v>-361.4</v>
          </cell>
          <cell r="L785">
            <v>-271.05</v>
          </cell>
        </row>
        <row r="786">
          <cell r="D786" t="str">
            <v>0801/8103/0016</v>
          </cell>
          <cell r="E786" t="str">
            <v>Rent - Caravan Park;Sport Gr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D787" t="str">
            <v>0801/8401/0015</v>
          </cell>
          <cell r="E787" t="str">
            <v>NT Grant - Equitable Share;P</v>
          </cell>
          <cell r="F787">
            <v>-1162637.1299999999</v>
          </cell>
          <cell r="G787">
            <v>0</v>
          </cell>
          <cell r="H787">
            <v>0</v>
          </cell>
          <cell r="I787">
            <v>-512941.6</v>
          </cell>
          <cell r="J787">
            <v>-512941.6</v>
          </cell>
          <cell r="K787">
            <v>-683922.1333333333</v>
          </cell>
          <cell r="L787">
            <v>-1162637.1299999999</v>
          </cell>
        </row>
        <row r="788">
          <cell r="D788" t="str">
            <v>0801/8401/0016</v>
          </cell>
          <cell r="E788" t="str">
            <v>NT Grant - Equitable Share;S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D789" t="str">
            <v>0801/8450/0016</v>
          </cell>
          <cell r="E789" t="str">
            <v>NT Grant - MIG;Sport Ground</v>
          </cell>
          <cell r="F789">
            <v>-3437756.8</v>
          </cell>
          <cell r="G789">
            <v>0</v>
          </cell>
          <cell r="H789">
            <v>0</v>
          </cell>
          <cell r="I789">
            <v>-1981785.8</v>
          </cell>
          <cell r="J789">
            <v>-1981785.8</v>
          </cell>
          <cell r="K789">
            <v>-2642381.0666666669</v>
          </cell>
          <cell r="L789">
            <v>-3437756.8</v>
          </cell>
        </row>
        <row r="790">
          <cell r="D790" t="str">
            <v>0801/8508/0015</v>
          </cell>
          <cell r="E790" t="str">
            <v>Sundry Income;Parks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D791">
            <v>801</v>
          </cell>
          <cell r="E791" t="str">
            <v>Main account total</v>
          </cell>
          <cell r="F791">
            <v>-340988.80000000075</v>
          </cell>
          <cell r="J791">
            <v>0</v>
          </cell>
          <cell r="L791">
            <v>-338787.85000000056</v>
          </cell>
        </row>
        <row r="792">
          <cell r="D792">
            <v>903</v>
          </cell>
          <cell r="E792" t="str">
            <v>ENVIROMENTAL PROTECTION</v>
          </cell>
          <cell r="J792">
            <v>0</v>
          </cell>
        </row>
        <row r="793">
          <cell r="D793" t="str">
            <v>0903/1000/0000</v>
          </cell>
          <cell r="E793" t="str">
            <v>Salaries;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 t="str">
            <v>0903/1002/0000</v>
          </cell>
          <cell r="E794" t="str">
            <v>Annual Bonus;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D795" t="str">
            <v>0903/1003/0000</v>
          </cell>
          <cell r="E795" t="str">
            <v>Allowance - Telephone;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D796" t="str">
            <v>0903/1010/0000</v>
          </cell>
          <cell r="E796" t="str">
            <v>Industrial Council Levy;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D797" t="str">
            <v>0903/1011/0000</v>
          </cell>
          <cell r="E797" t="str">
            <v>Skills Development Levy;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D798" t="str">
            <v>0903/1012/0000</v>
          </cell>
          <cell r="E798" t="str">
            <v>Compensation Commissioner;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D799" t="str">
            <v>0903/1050/0000</v>
          </cell>
          <cell r="E799" t="str">
            <v>Medical Aid Fund;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D800" t="str">
            <v>0903/1051/0000</v>
          </cell>
          <cell r="E800" t="str">
            <v>Pension Fund ;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D801" t="str">
            <v>0903/1052/0000</v>
          </cell>
          <cell r="E801" t="str">
            <v>UIF;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D802" t="str">
            <v>0903/6514/0000</v>
          </cell>
          <cell r="E802" t="str">
            <v>Printing &amp; Stationary;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D803" t="str">
            <v>0903/6536/0000</v>
          </cell>
          <cell r="E803" t="str">
            <v>Material &amp; Stores;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 t="str">
            <v>0903/6539/0000</v>
          </cell>
          <cell r="E804" t="str">
            <v>Training;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 t="str">
            <v>0903/6541/0000</v>
          </cell>
          <cell r="E805" t="str">
            <v>Subsistence &amp; Traveling;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 t="str">
            <v>0903/6543/0000</v>
          </cell>
          <cell r="E806" t="str">
            <v>Cleaning Materials;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D807" t="str">
            <v>0903/6546/0000</v>
          </cell>
          <cell r="E807" t="str">
            <v>Uniforms &amp; Protective Clothi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D808" t="str">
            <v>0903/6549/0000</v>
          </cell>
          <cell r="E808" t="str">
            <v>Insurance - External;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D809" t="str">
            <v>0903/6802/0000</v>
          </cell>
          <cell r="E809" t="str">
            <v>R/M - Tools &amp; Equipment;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D810" t="str">
            <v>0903/8400/0000</v>
          </cell>
          <cell r="E810" t="str">
            <v>Subsidy - Dept of Health;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D811">
            <v>903</v>
          </cell>
          <cell r="E811" t="str">
            <v>Main account total</v>
          </cell>
          <cell r="F811">
            <v>0</v>
          </cell>
          <cell r="J811">
            <v>0</v>
          </cell>
          <cell r="L811">
            <v>0</v>
          </cell>
        </row>
        <row r="812">
          <cell r="D812">
            <v>1001</v>
          </cell>
          <cell r="E812" t="str">
            <v>WASTE WATER MANAGEMENT</v>
          </cell>
          <cell r="J812">
            <v>0</v>
          </cell>
        </row>
        <row r="813">
          <cell r="D813" t="str">
            <v>1001/1000/0000</v>
          </cell>
          <cell r="E813" t="str">
            <v>Salaries;</v>
          </cell>
          <cell r="F813">
            <v>3737813.36</v>
          </cell>
          <cell r="G813">
            <v>0</v>
          </cell>
          <cell r="H813">
            <v>2802037.75</v>
          </cell>
          <cell r="I813">
            <v>-16082.22</v>
          </cell>
          <cell r="J813">
            <v>2785955.53</v>
          </cell>
          <cell r="K813">
            <v>3714607.3733333331</v>
          </cell>
          <cell r="L813">
            <v>3737813.36</v>
          </cell>
        </row>
        <row r="814">
          <cell r="D814" t="str">
            <v>1001/1002/0000</v>
          </cell>
          <cell r="E814" t="str">
            <v>Annual Bonus;</v>
          </cell>
          <cell r="F814">
            <v>325786.34000000003</v>
          </cell>
          <cell r="G814">
            <v>0</v>
          </cell>
          <cell r="H814">
            <v>260823.23</v>
          </cell>
          <cell r="I814">
            <v>0</v>
          </cell>
          <cell r="J814">
            <v>260823.23</v>
          </cell>
          <cell r="K814">
            <v>347764.3066666667</v>
          </cell>
          <cell r="L814">
            <v>347764.3066666667</v>
          </cell>
        </row>
        <row r="815">
          <cell r="D815" t="str">
            <v>1001/1003/0000</v>
          </cell>
          <cell r="E815" t="str">
            <v>Allowance - Telephone;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 t="str">
            <v>1001/1004/0000</v>
          </cell>
          <cell r="E816" t="str">
            <v>Allowance Standby;</v>
          </cell>
          <cell r="F816">
            <v>202223.52</v>
          </cell>
          <cell r="G816">
            <v>0</v>
          </cell>
          <cell r="H816">
            <v>156087.07999999999</v>
          </cell>
          <cell r="I816">
            <v>0</v>
          </cell>
          <cell r="J816">
            <v>156087.07999999999</v>
          </cell>
          <cell r="K816">
            <v>208116.10666666663</v>
          </cell>
          <cell r="L816">
            <v>208116.10666666663</v>
          </cell>
        </row>
        <row r="817">
          <cell r="D817" t="str">
            <v>1001/1005/0000</v>
          </cell>
          <cell r="E817" t="str">
            <v>Housing Subsidy ;</v>
          </cell>
          <cell r="F817">
            <v>151200</v>
          </cell>
          <cell r="G817">
            <v>0</v>
          </cell>
          <cell r="H817">
            <v>122850</v>
          </cell>
          <cell r="I817">
            <v>0</v>
          </cell>
          <cell r="J817">
            <v>122850</v>
          </cell>
          <cell r="K817">
            <v>163800</v>
          </cell>
          <cell r="L817">
            <v>163800</v>
          </cell>
        </row>
        <row r="818">
          <cell r="D818" t="str">
            <v>1001/1006/0000</v>
          </cell>
          <cell r="E818" t="str">
            <v>Overtime;</v>
          </cell>
          <cell r="F818">
            <v>646118.52</v>
          </cell>
          <cell r="G818">
            <v>0</v>
          </cell>
          <cell r="H818">
            <v>588737.32999999996</v>
          </cell>
          <cell r="I818">
            <v>0</v>
          </cell>
          <cell r="J818">
            <v>588737.32999999996</v>
          </cell>
          <cell r="K818">
            <v>784983.10666666669</v>
          </cell>
          <cell r="L818">
            <v>784983.10666666669</v>
          </cell>
        </row>
        <row r="819">
          <cell r="D819" t="str">
            <v>1001/1007/0000</v>
          </cell>
          <cell r="E819" t="str">
            <v>Allowance - Other;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D820" t="str">
            <v>1001/1008/0000</v>
          </cell>
          <cell r="E820" t="str">
            <v>Temporary Workers;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D821" t="str">
            <v>1001/1009/0000</v>
          </cell>
          <cell r="E821" t="str">
            <v>Allowance - Vehicle;</v>
          </cell>
          <cell r="F821">
            <v>76000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76000</v>
          </cell>
        </row>
        <row r="822">
          <cell r="D822" t="str">
            <v>1001/1010/0000</v>
          </cell>
          <cell r="E822" t="str">
            <v>Industrial Council Levy;</v>
          </cell>
          <cell r="F822">
            <v>3683</v>
          </cell>
          <cell r="G822">
            <v>0</v>
          </cell>
          <cell r="H822">
            <v>2755</v>
          </cell>
          <cell r="I822">
            <v>0</v>
          </cell>
          <cell r="J822">
            <v>2755</v>
          </cell>
          <cell r="K822">
            <v>3673.333333333333</v>
          </cell>
          <cell r="L822">
            <v>3683</v>
          </cell>
        </row>
        <row r="823">
          <cell r="D823" t="str">
            <v>1001/1011/0000</v>
          </cell>
          <cell r="E823" t="str">
            <v>Skills Development Levy;</v>
          </cell>
          <cell r="F823">
            <v>53413.74</v>
          </cell>
          <cell r="G823">
            <v>0</v>
          </cell>
          <cell r="H823">
            <v>41123.49</v>
          </cell>
          <cell r="I823">
            <v>0</v>
          </cell>
          <cell r="J823">
            <v>41123.49</v>
          </cell>
          <cell r="K823">
            <v>54831.32</v>
          </cell>
          <cell r="L823">
            <v>54831.32</v>
          </cell>
        </row>
        <row r="824">
          <cell r="D824" t="str">
            <v>1001/1012/0000</v>
          </cell>
          <cell r="E824" t="str">
            <v>Compensation Commissioner;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D825" t="str">
            <v>1001/1050/0000</v>
          </cell>
          <cell r="E825" t="str">
            <v>Medical Aid Fund;</v>
          </cell>
          <cell r="F825">
            <v>416664.86</v>
          </cell>
          <cell r="G825">
            <v>0</v>
          </cell>
          <cell r="H825">
            <v>319663.21999999997</v>
          </cell>
          <cell r="I825">
            <v>0</v>
          </cell>
          <cell r="J825">
            <v>319663.21999999997</v>
          </cell>
          <cell r="K825">
            <v>426217.62666666659</v>
          </cell>
          <cell r="L825">
            <v>426217.62666666659</v>
          </cell>
        </row>
        <row r="826">
          <cell r="D826" t="str">
            <v>1001/1051/0000</v>
          </cell>
          <cell r="E826" t="str">
            <v>Pension Fund ;</v>
          </cell>
          <cell r="F826">
            <v>686833.64</v>
          </cell>
          <cell r="G826">
            <v>0</v>
          </cell>
          <cell r="H826">
            <v>516998.95</v>
          </cell>
          <cell r="I826">
            <v>0</v>
          </cell>
          <cell r="J826">
            <v>516998.95</v>
          </cell>
          <cell r="K826">
            <v>689331.93333333335</v>
          </cell>
          <cell r="L826">
            <v>689331.93333333335</v>
          </cell>
        </row>
        <row r="827">
          <cell r="D827" t="str">
            <v>1001/1052/0000</v>
          </cell>
          <cell r="E827" t="str">
            <v>UIF;</v>
          </cell>
          <cell r="F827">
            <v>51629.82</v>
          </cell>
          <cell r="G827">
            <v>0</v>
          </cell>
          <cell r="H827">
            <v>39450.6</v>
          </cell>
          <cell r="I827">
            <v>0</v>
          </cell>
          <cell r="J827">
            <v>39450.6</v>
          </cell>
          <cell r="K827">
            <v>52600.799999999996</v>
          </cell>
          <cell r="L827">
            <v>52600.799999999996</v>
          </cell>
        </row>
        <row r="828">
          <cell r="D828" t="str">
            <v>1001/2000/0000</v>
          </cell>
          <cell r="E828" t="str">
            <v>Bad Debts;</v>
          </cell>
          <cell r="F828">
            <v>4193506.1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4193506.1</v>
          </cell>
        </row>
        <row r="829">
          <cell r="D829" t="str">
            <v>1001/4000/0000</v>
          </cell>
          <cell r="E829" t="str">
            <v>Depreciation;</v>
          </cell>
          <cell r="F829">
            <v>7460712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7460712</v>
          </cell>
        </row>
        <row r="830">
          <cell r="D830" t="str">
            <v>1001/5002/0000</v>
          </cell>
          <cell r="E830" t="str">
            <v>Interest - DBSA;</v>
          </cell>
          <cell r="F830">
            <v>144000</v>
          </cell>
          <cell r="G830">
            <v>0</v>
          </cell>
          <cell r="H830">
            <v>97864.88</v>
          </cell>
          <cell r="I830">
            <v>0</v>
          </cell>
          <cell r="J830">
            <v>97864.88</v>
          </cell>
          <cell r="K830">
            <v>130486.50666666668</v>
          </cell>
          <cell r="L830">
            <v>144000</v>
          </cell>
        </row>
        <row r="831">
          <cell r="D831" t="str">
            <v>1001/5052/0000</v>
          </cell>
          <cell r="E831" t="str">
            <v>Redemption - DBSA;</v>
          </cell>
          <cell r="F831">
            <v>228888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228888</v>
          </cell>
        </row>
        <row r="832">
          <cell r="D832" t="str">
            <v>1001/6202/0000</v>
          </cell>
          <cell r="E832" t="str">
            <v>Equitable Share-Indigent Sha</v>
          </cell>
          <cell r="F832">
            <v>2357547.67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2357547.67</v>
          </cell>
        </row>
        <row r="833">
          <cell r="D833" t="str">
            <v>1001/6210/0000</v>
          </cell>
          <cell r="E833" t="str">
            <v>MIG Projects;</v>
          </cell>
          <cell r="F833">
            <v>0</v>
          </cell>
          <cell r="G833">
            <v>0</v>
          </cell>
          <cell r="H833">
            <v>3920387.3</v>
          </cell>
          <cell r="I833">
            <v>-102493.67</v>
          </cell>
          <cell r="J833">
            <v>3817893.63</v>
          </cell>
          <cell r="K833">
            <v>5090524.84</v>
          </cell>
          <cell r="L833">
            <v>0</v>
          </cell>
        </row>
        <row r="834">
          <cell r="D834" t="str">
            <v>1001/6215/0000</v>
          </cell>
          <cell r="E834" t="str">
            <v>Regional Bulk Infra Projects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 t="str">
            <v>1001/6514/0000</v>
          </cell>
          <cell r="E835" t="str">
            <v>Printing &amp; Stationary;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 t="str">
            <v>1001/6525/0000</v>
          </cell>
          <cell r="E836" t="str">
            <v>Postage;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 t="str">
            <v>1001/6527/0000</v>
          </cell>
          <cell r="E837" t="str">
            <v>Health Services;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 t="str">
            <v>1001/6531/0000</v>
          </cell>
          <cell r="E838" t="str">
            <v>Operating License;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 t="str">
            <v>1001/6532/0000</v>
          </cell>
          <cell r="E839" t="str">
            <v>Vehicle License;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 t="str">
            <v>1001/6533/0000</v>
          </cell>
          <cell r="E840" t="str">
            <v>License &amp; Internet Fees;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 t="str">
            <v>1001/6535/0000</v>
          </cell>
          <cell r="E841" t="str">
            <v>Inventory (tools,equip,etc.)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 t="str">
            <v>1001/6535/0017</v>
          </cell>
          <cell r="E842" t="str">
            <v>Inventory (tools,equip,etc.)</v>
          </cell>
          <cell r="F842">
            <v>0</v>
          </cell>
          <cell r="G842">
            <v>0</v>
          </cell>
          <cell r="H842">
            <v>732.9</v>
          </cell>
          <cell r="I842">
            <v>0</v>
          </cell>
          <cell r="J842">
            <v>732.9</v>
          </cell>
          <cell r="K842">
            <v>977.2</v>
          </cell>
          <cell r="L842">
            <v>977.2</v>
          </cell>
        </row>
        <row r="843">
          <cell r="D843" t="str">
            <v>1001/6535/0018</v>
          </cell>
          <cell r="E843" t="str">
            <v>Inventory (tools,equip,etc.)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D844" t="str">
            <v>1001/6535/0019</v>
          </cell>
          <cell r="E844" t="str">
            <v>Inventory (tools,equip,etc.)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D845" t="str">
            <v>1001/6539/0000</v>
          </cell>
          <cell r="E845" t="str">
            <v>Training;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D846" t="str">
            <v>1001/6541/0000</v>
          </cell>
          <cell r="E846" t="str">
            <v>Subsistence &amp; Traveling;</v>
          </cell>
          <cell r="F846">
            <v>40487.040000000001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40487.040000000001</v>
          </cell>
        </row>
        <row r="847">
          <cell r="D847" t="str">
            <v>1001/6543/0000</v>
          </cell>
          <cell r="E847" t="str">
            <v>Cleaning Materials;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D848" t="str">
            <v>1001/6544/0000</v>
          </cell>
          <cell r="E848" t="str">
            <v>Telephone Charges;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D849" t="str">
            <v>1001/6546/0000</v>
          </cell>
          <cell r="E849" t="str">
            <v>Uniforms &amp; Protective Clothi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D850" t="str">
            <v>1001/6546/0017</v>
          </cell>
          <cell r="E850" t="str">
            <v>Uniforms &amp; Protective Clothi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D851" t="str">
            <v>1001/6546/0018</v>
          </cell>
          <cell r="E851" t="str">
            <v>Uniforms &amp; Protective Clothi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D852" t="str">
            <v>1001/6546/0019</v>
          </cell>
          <cell r="E852" t="str">
            <v>Uniforms &amp; Protective Clothi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 t="str">
            <v>1001/6549/0000</v>
          </cell>
          <cell r="E853" t="str">
            <v>Insurance - External;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 t="str">
            <v>1001/6552/0000</v>
          </cell>
          <cell r="E854" t="str">
            <v>Fuel &amp; Oil - Vehicles;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 t="str">
            <v>1001/6552/0017</v>
          </cell>
          <cell r="E855" t="str">
            <v>Fuel &amp; Oil - Vehicles;Zastro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 t="str">
            <v>1001/6552/0018</v>
          </cell>
          <cell r="E856" t="str">
            <v>Fuel &amp; Oil - Vehicles;Smithf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D857" t="str">
            <v>1001/6552/0019</v>
          </cell>
          <cell r="E857" t="str">
            <v>Fuel &amp; Oil - Vehicles;Rouxvi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D858" t="str">
            <v>1001/6554/0000</v>
          </cell>
          <cell r="E858" t="str">
            <v>Consumables;</v>
          </cell>
          <cell r="F858">
            <v>474220</v>
          </cell>
          <cell r="G858">
            <v>0</v>
          </cell>
          <cell r="H858">
            <v>7577.92</v>
          </cell>
          <cell r="I858">
            <v>0</v>
          </cell>
          <cell r="J858">
            <v>7577.92</v>
          </cell>
          <cell r="K858">
            <v>10103.893333333333</v>
          </cell>
          <cell r="L858">
            <v>474220</v>
          </cell>
        </row>
        <row r="859">
          <cell r="D859" t="str">
            <v>1001/6558/0000</v>
          </cell>
          <cell r="E859" t="str">
            <v>Electricity Purchases;</v>
          </cell>
          <cell r="F859">
            <v>598933.80000000005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598933.80000000005</v>
          </cell>
        </row>
        <row r="860">
          <cell r="D860" t="str">
            <v>1001/6559/0000</v>
          </cell>
          <cell r="E860" t="str">
            <v>CCA - Infrastructure;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D861" t="str">
            <v>1001/6560/0000</v>
          </cell>
          <cell r="E861" t="str">
            <v>CCA - Tools &amp; Equipment;</v>
          </cell>
          <cell r="F861">
            <v>200000</v>
          </cell>
          <cell r="G861">
            <v>0</v>
          </cell>
          <cell r="H861">
            <v>319</v>
          </cell>
          <cell r="I861">
            <v>-319</v>
          </cell>
          <cell r="J861">
            <v>0</v>
          </cell>
          <cell r="K861">
            <v>0</v>
          </cell>
          <cell r="L861">
            <v>200000</v>
          </cell>
        </row>
        <row r="862">
          <cell r="D862" t="str">
            <v>1001/6561/0000</v>
          </cell>
          <cell r="E862" t="str">
            <v>CCA - Vehicles, Plant &amp; Equi</v>
          </cell>
          <cell r="F862">
            <v>400000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400000</v>
          </cell>
        </row>
        <row r="863">
          <cell r="D863" t="str">
            <v>1001/6566/0000</v>
          </cell>
          <cell r="E863" t="str">
            <v>MIG - Expenses;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 t="str">
            <v>1001/6801/0000</v>
          </cell>
          <cell r="E864" t="str">
            <v>R/M - Buildings;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 t="str">
            <v>1001/6802/0000</v>
          </cell>
          <cell r="E865" t="str">
            <v>R/M - Tools &amp; Equipment;</v>
          </cell>
          <cell r="F865">
            <v>2691000</v>
          </cell>
          <cell r="G865">
            <v>0</v>
          </cell>
          <cell r="H865">
            <v>202040.82</v>
          </cell>
          <cell r="I865">
            <v>-52946.96</v>
          </cell>
          <cell r="J865">
            <v>149093.86000000002</v>
          </cell>
          <cell r="K865">
            <v>198791.81333333335</v>
          </cell>
          <cell r="L865">
            <v>2691000</v>
          </cell>
        </row>
        <row r="866">
          <cell r="D866" t="str">
            <v>1001/6802/0017</v>
          </cell>
          <cell r="E866" t="str">
            <v>R/M - Tools &amp; Equipment;Zast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D867" t="str">
            <v>1001/6802/0018</v>
          </cell>
          <cell r="E867" t="str">
            <v>R/M - Tools &amp; Equipment;Smit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D868" t="str">
            <v>1001/6802/0019</v>
          </cell>
          <cell r="E868" t="str">
            <v>R/M - Tools &amp; Equipment;Roux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D869" t="str">
            <v>1001/6808/0000</v>
          </cell>
          <cell r="E869" t="str">
            <v>R/M - Vehicles &amp; Equipment;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D870" t="str">
            <v>1001/6808/0017</v>
          </cell>
          <cell r="E870" t="str">
            <v>R/M - Vehicles &amp; Equipment;Z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D871" t="str">
            <v>1001/6808/0018</v>
          </cell>
          <cell r="E871" t="str">
            <v>R/M - Vehicles &amp; Equipment;S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D872" t="str">
            <v>1001/6808/0019</v>
          </cell>
          <cell r="E872" t="str">
            <v>R/M - Vehicles &amp; Equipment;R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D873" t="str">
            <v>1001/6812/0000</v>
          </cell>
          <cell r="E873" t="str">
            <v>R/M - Sewerage;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 t="str">
            <v>1001/6815/0000</v>
          </cell>
          <cell r="E874" t="str">
            <v>R/M - Plant &amp; Equipment;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 t="str">
            <v>1001/6815/0017</v>
          </cell>
          <cell r="E875" t="str">
            <v>R/M - Plant &amp; Equipment;Zast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 t="str">
            <v>1001/6815/0018</v>
          </cell>
          <cell r="E876" t="str">
            <v>R/M - Plant &amp; Equipment;Smit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 t="str">
            <v>1001/6815/0019</v>
          </cell>
          <cell r="E877" t="str">
            <v>R/M - Plant &amp; Equipment;Roux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D878" t="str">
            <v>1001/6818/0000</v>
          </cell>
          <cell r="E878" t="str">
            <v>R/M - Grounds/Gardens;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 t="str">
            <v>1001/7500/0000</v>
          </cell>
          <cell r="E879" t="str">
            <v>Contr - Bad Debts;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 t="str">
            <v>1001/7501/0000</v>
          </cell>
          <cell r="E880" t="str">
            <v>Contr - Leave Reserve;</v>
          </cell>
          <cell r="F880">
            <v>22090.29</v>
          </cell>
          <cell r="G880">
            <v>0</v>
          </cell>
          <cell r="H880">
            <v>13036.24</v>
          </cell>
          <cell r="I880">
            <v>0</v>
          </cell>
          <cell r="J880">
            <v>13036.24</v>
          </cell>
          <cell r="K880">
            <v>17381.653333333332</v>
          </cell>
          <cell r="L880">
            <v>22090.29</v>
          </cell>
        </row>
        <row r="881">
          <cell r="D881" t="str">
            <v>1001/7502/0000</v>
          </cell>
          <cell r="E881" t="str">
            <v>Contr Fund - Pro-rata Bonus</v>
          </cell>
          <cell r="F881">
            <v>28080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28080</v>
          </cell>
        </row>
        <row r="882">
          <cell r="D882" t="str">
            <v>1001/8055/0000</v>
          </cell>
          <cell r="E882" t="str">
            <v>Sewerage Levies;</v>
          </cell>
          <cell r="F882">
            <v>-10831764</v>
          </cell>
          <cell r="G882">
            <v>0</v>
          </cell>
          <cell r="H882">
            <v>81209.98</v>
          </cell>
          <cell r="I882">
            <v>-8052651.7599999998</v>
          </cell>
          <cell r="J882">
            <v>-7971441.7799999993</v>
          </cell>
          <cell r="K882">
            <v>-10628589.039999999</v>
          </cell>
          <cell r="L882">
            <v>-10831764</v>
          </cell>
        </row>
        <row r="883">
          <cell r="D883" t="str">
            <v>1001/8401/0000</v>
          </cell>
          <cell r="E883" t="str">
            <v>NT Grant - Equitable Share;</v>
          </cell>
          <cell r="F883">
            <v>-5518654.5700000003</v>
          </cell>
          <cell r="G883">
            <v>0</v>
          </cell>
          <cell r="H883">
            <v>0</v>
          </cell>
          <cell r="I883">
            <v>-2490630.7999999998</v>
          </cell>
          <cell r="J883">
            <v>-2490630.7999999998</v>
          </cell>
          <cell r="K883">
            <v>-3320841.0666666664</v>
          </cell>
          <cell r="L883">
            <v>-5518654.5700000003</v>
          </cell>
        </row>
        <row r="884">
          <cell r="D884" t="str">
            <v>1001/8450/0000</v>
          </cell>
          <cell r="E884" t="str">
            <v>NT Grant - MIG;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 t="str">
            <v>1001/8455/0000</v>
          </cell>
          <cell r="E885" t="str">
            <v>Regional Bulk Infra Grant;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 t="str">
            <v>1001/8457/0000</v>
          </cell>
          <cell r="E886" t="str">
            <v>Provincial Grant;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D887" t="str">
            <v>1001/8505/0000</v>
          </cell>
          <cell r="E887" t="str">
            <v>Connection Fees;</v>
          </cell>
          <cell r="F887">
            <v>-231000</v>
          </cell>
          <cell r="G887">
            <v>0</v>
          </cell>
          <cell r="H887">
            <v>465.56</v>
          </cell>
          <cell r="I887">
            <v>-3791</v>
          </cell>
          <cell r="J887">
            <v>-3325.44</v>
          </cell>
          <cell r="K887">
            <v>-4433.92</v>
          </cell>
          <cell r="L887">
            <v>-231000</v>
          </cell>
        </row>
        <row r="888">
          <cell r="D888" t="str">
            <v>1001/8510/0000</v>
          </cell>
          <cell r="E888" t="str">
            <v>Sewerage Blockages;</v>
          </cell>
          <cell r="F888">
            <v>-6600</v>
          </cell>
          <cell r="G888">
            <v>0</v>
          </cell>
          <cell r="H888">
            <v>341.55</v>
          </cell>
          <cell r="I888">
            <v>-2781</v>
          </cell>
          <cell r="J888">
            <v>-2439.4499999999998</v>
          </cell>
          <cell r="K888">
            <v>-3252.5999999999995</v>
          </cell>
          <cell r="L888">
            <v>-6600</v>
          </cell>
        </row>
        <row r="889">
          <cell r="D889" t="str">
            <v>1001/8521/0000</v>
          </cell>
          <cell r="E889" t="str">
            <v>Loan - ABSA;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1001</v>
          </cell>
          <cell r="E890" t="str">
            <v>Main account total</v>
          </cell>
          <cell r="F890">
            <v>8602813.129999999</v>
          </cell>
          <cell r="J890">
            <v>0</v>
          </cell>
          <cell r="L890">
            <v>8797565.0899999961</v>
          </cell>
        </row>
        <row r="891">
          <cell r="D891">
            <v>1010</v>
          </cell>
          <cell r="E891" t="str">
            <v>DESCRIPTION not found</v>
          </cell>
          <cell r="J891">
            <v>0</v>
          </cell>
        </row>
        <row r="892">
          <cell r="D892" t="str">
            <v>1010/1001/0000</v>
          </cell>
          <cell r="E892" t="str">
            <v>Performance Bonus;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1010</v>
          </cell>
          <cell r="E893" t="str">
            <v>Main account total</v>
          </cell>
          <cell r="J893">
            <v>0</v>
          </cell>
        </row>
        <row r="894">
          <cell r="D894">
            <v>1011</v>
          </cell>
          <cell r="E894" t="str">
            <v>WASTE MANAGEMENT</v>
          </cell>
          <cell r="J894">
            <v>0</v>
          </cell>
        </row>
        <row r="895">
          <cell r="D895" t="str">
            <v>1011/1000/0000</v>
          </cell>
          <cell r="E895" t="str">
            <v>Salaries;</v>
          </cell>
          <cell r="F895">
            <v>2924799.94</v>
          </cell>
          <cell r="G895">
            <v>0</v>
          </cell>
          <cell r="H895">
            <v>2157381.96</v>
          </cell>
          <cell r="I895">
            <v>-3740.87</v>
          </cell>
          <cell r="J895">
            <v>2153641.09</v>
          </cell>
          <cell r="K895">
            <v>2871521.4533333331</v>
          </cell>
          <cell r="L895">
            <v>2924799.94</v>
          </cell>
        </row>
        <row r="896">
          <cell r="D896" t="str">
            <v>1011/1002/0000</v>
          </cell>
          <cell r="E896" t="str">
            <v>Annual Bonus;</v>
          </cell>
          <cell r="F896">
            <v>255167.98</v>
          </cell>
          <cell r="G896">
            <v>0</v>
          </cell>
          <cell r="H896">
            <v>213143.77</v>
          </cell>
          <cell r="I896">
            <v>0</v>
          </cell>
          <cell r="J896">
            <v>213143.77</v>
          </cell>
          <cell r="K896">
            <v>284191.6933333333</v>
          </cell>
          <cell r="L896">
            <v>284191.6933333333</v>
          </cell>
        </row>
        <row r="897">
          <cell r="D897" t="str">
            <v>1011/1003/0000</v>
          </cell>
          <cell r="E897" t="str">
            <v>Allowance - Telephone;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 t="str">
            <v>1011/1004/0000</v>
          </cell>
          <cell r="E898" t="str">
            <v>Allowance Standby;</v>
          </cell>
          <cell r="F898">
            <v>18078.919999999998</v>
          </cell>
          <cell r="G898">
            <v>0</v>
          </cell>
          <cell r="H898">
            <v>18752.98</v>
          </cell>
          <cell r="I898">
            <v>0</v>
          </cell>
          <cell r="J898">
            <v>18752.98</v>
          </cell>
          <cell r="K898">
            <v>25003.973333333335</v>
          </cell>
          <cell r="L898">
            <v>25003.973333333335</v>
          </cell>
        </row>
        <row r="899">
          <cell r="D899" t="str">
            <v>1011/1005/0000</v>
          </cell>
          <cell r="E899" t="str">
            <v>Housing Subsidy ;</v>
          </cell>
          <cell r="F899">
            <v>113400</v>
          </cell>
          <cell r="G899">
            <v>0</v>
          </cell>
          <cell r="H899">
            <v>75600</v>
          </cell>
          <cell r="I899">
            <v>0</v>
          </cell>
          <cell r="J899">
            <v>75600</v>
          </cell>
          <cell r="K899">
            <v>100800</v>
          </cell>
          <cell r="L899">
            <v>113400</v>
          </cell>
        </row>
        <row r="900">
          <cell r="D900" t="str">
            <v>1011/1006/0000</v>
          </cell>
          <cell r="E900" t="str">
            <v>Overtime;</v>
          </cell>
          <cell r="F900">
            <v>303013.34000000003</v>
          </cell>
          <cell r="G900">
            <v>0</v>
          </cell>
          <cell r="H900">
            <v>145615.91</v>
          </cell>
          <cell r="I900">
            <v>0</v>
          </cell>
          <cell r="J900">
            <v>145615.91</v>
          </cell>
          <cell r="K900">
            <v>194154.54666666669</v>
          </cell>
          <cell r="L900">
            <v>303013.34000000003</v>
          </cell>
        </row>
        <row r="901">
          <cell r="D901" t="str">
            <v>1011/1007/0000</v>
          </cell>
          <cell r="E901" t="str">
            <v>Allowance - Other;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 t="str">
            <v>1011/1008/0000</v>
          </cell>
          <cell r="E902" t="str">
            <v>Temporary Workers;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 t="str">
            <v>1011/1010/0000</v>
          </cell>
          <cell r="E903" t="str">
            <v>Industrial Council Levy;</v>
          </cell>
          <cell r="F903">
            <v>3233.5</v>
          </cell>
          <cell r="G903">
            <v>0</v>
          </cell>
          <cell r="H903">
            <v>2312.75</v>
          </cell>
          <cell r="I903">
            <v>0</v>
          </cell>
          <cell r="J903">
            <v>2312.75</v>
          </cell>
          <cell r="K903">
            <v>3083.666666666667</v>
          </cell>
          <cell r="L903">
            <v>3233.5</v>
          </cell>
        </row>
        <row r="904">
          <cell r="D904" t="str">
            <v>1011/1011/0000</v>
          </cell>
          <cell r="E904" t="str">
            <v>Skills Development Levy;</v>
          </cell>
          <cell r="F904">
            <v>35848.660000000003</v>
          </cell>
          <cell r="G904">
            <v>0</v>
          </cell>
          <cell r="H904">
            <v>27007.759999999998</v>
          </cell>
          <cell r="I904">
            <v>0</v>
          </cell>
          <cell r="J904">
            <v>27007.759999999998</v>
          </cell>
          <cell r="K904">
            <v>36010.346666666665</v>
          </cell>
          <cell r="L904">
            <v>36010.346666666665</v>
          </cell>
        </row>
        <row r="905">
          <cell r="D905" t="str">
            <v>1011/1012/0000</v>
          </cell>
          <cell r="E905" t="str">
            <v>Compensation Commissioner;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D906" t="str">
            <v>1011/1050/0000</v>
          </cell>
          <cell r="E906" t="str">
            <v>Medical Aid Fund;</v>
          </cell>
          <cell r="F906">
            <v>272374.8</v>
          </cell>
          <cell r="G906">
            <v>0</v>
          </cell>
          <cell r="H906">
            <v>202213.48</v>
          </cell>
          <cell r="I906">
            <v>0</v>
          </cell>
          <cell r="J906">
            <v>202213.48</v>
          </cell>
          <cell r="K906">
            <v>269617.97333333339</v>
          </cell>
          <cell r="L906">
            <v>272374.8</v>
          </cell>
        </row>
        <row r="907">
          <cell r="D907" t="str">
            <v>1011/1051/0000</v>
          </cell>
          <cell r="E907" t="str">
            <v>Pension Fund ;</v>
          </cell>
          <cell r="F907">
            <v>564446.14</v>
          </cell>
          <cell r="G907">
            <v>0</v>
          </cell>
          <cell r="H907">
            <v>415520.06</v>
          </cell>
          <cell r="I907">
            <v>0</v>
          </cell>
          <cell r="J907">
            <v>415520.06</v>
          </cell>
          <cell r="K907">
            <v>554026.7466666667</v>
          </cell>
          <cell r="L907">
            <v>564446.14</v>
          </cell>
        </row>
        <row r="908">
          <cell r="D908" t="str">
            <v>1011/1052/0000</v>
          </cell>
          <cell r="E908" t="str">
            <v>UIF;</v>
          </cell>
          <cell r="F908">
            <v>36353.379999999997</v>
          </cell>
          <cell r="G908">
            <v>0</v>
          </cell>
          <cell r="H908">
            <v>27016.82</v>
          </cell>
          <cell r="I908">
            <v>0</v>
          </cell>
          <cell r="J908">
            <v>27016.82</v>
          </cell>
          <cell r="K908">
            <v>36022.426666666666</v>
          </cell>
          <cell r="L908">
            <v>36353.379999999997</v>
          </cell>
        </row>
        <row r="909">
          <cell r="D909" t="str">
            <v>1011/2000/0000</v>
          </cell>
          <cell r="E909" t="str">
            <v>Bad Debts;</v>
          </cell>
          <cell r="F909">
            <v>3145129.58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3145129.58</v>
          </cell>
        </row>
        <row r="910">
          <cell r="D910" t="str">
            <v>1011/4000/0000</v>
          </cell>
          <cell r="E910" t="str">
            <v>Depreciation;</v>
          </cell>
          <cell r="F910">
            <v>3164904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3164904</v>
          </cell>
        </row>
        <row r="911">
          <cell r="D911" t="str">
            <v>1011/5001/0000</v>
          </cell>
          <cell r="E911" t="str">
            <v>Interest External Loans;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D912" t="str">
            <v>1011/5051/0000</v>
          </cell>
          <cell r="E912" t="str">
            <v>Redemption - External Loans;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D913" t="str">
            <v>1011/6202/0000</v>
          </cell>
          <cell r="E913" t="str">
            <v>Equitable Share-Indigent Sha</v>
          </cell>
          <cell r="F913">
            <v>1346795.05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1346795.05</v>
          </cell>
        </row>
        <row r="914">
          <cell r="D914" t="str">
            <v>1011/6526/0000</v>
          </cell>
          <cell r="E914" t="str">
            <v>Tools &amp; Accessories;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D915" t="str">
            <v>1011/6530/0000</v>
          </cell>
          <cell r="E915" t="str">
            <v>Rent - Equipment;</v>
          </cell>
          <cell r="F915">
            <v>100000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100000</v>
          </cell>
        </row>
        <row r="916">
          <cell r="D916" t="str">
            <v>1011/6531/0000</v>
          </cell>
          <cell r="E916" t="str">
            <v>Operating License;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D917" t="str">
            <v>1011/6532/0000</v>
          </cell>
          <cell r="E917" t="str">
            <v>Vehicle License;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D918" t="str">
            <v>1011/6533/0000</v>
          </cell>
          <cell r="E918" t="str">
            <v>License &amp; Internet Fees;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D919" t="str">
            <v>1011/6535/0000</v>
          </cell>
          <cell r="E919" t="str">
            <v>Inventory (tools,equip,etc.)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D920" t="str">
            <v>1011/6535/0017</v>
          </cell>
          <cell r="E920" t="str">
            <v>Inventory (tools,equip,etc.)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D921" t="str">
            <v>1011/6535/0018</v>
          </cell>
          <cell r="E921" t="str">
            <v>Inventory (tools,equip,etc.)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D922" t="str">
            <v>1011/6535/0019</v>
          </cell>
          <cell r="E922" t="str">
            <v>Inventory (tools,equip,etc.)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D923" t="str">
            <v>1011/6539/0000</v>
          </cell>
          <cell r="E923" t="str">
            <v>Training;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D924" t="str">
            <v>1011/6541/0000</v>
          </cell>
          <cell r="E924" t="str">
            <v>Subsistence &amp; Traveling;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 t="str">
            <v>1011/6543/0000</v>
          </cell>
          <cell r="E925" t="str">
            <v>Cleaning Materials;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 t="str">
            <v>1011/6544/0000</v>
          </cell>
          <cell r="E926" t="str">
            <v>Telephone Charges;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D927" t="str">
            <v>1011/6546/0000</v>
          </cell>
          <cell r="E927" t="str">
            <v>Uniforms &amp; Protective Clothi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D928" t="str">
            <v>1011/6546/0017</v>
          </cell>
          <cell r="E928" t="str">
            <v>Uniforms &amp; Protective Clothi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D929" t="str">
            <v>1011/6546/0018</v>
          </cell>
          <cell r="E929" t="str">
            <v>Uniforms &amp; Protective Clothi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D930" t="str">
            <v>1011/6546/0019</v>
          </cell>
          <cell r="E930" t="str">
            <v>Uniforms &amp; Protective Clothi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D931" t="str">
            <v>1011/6549/0000</v>
          </cell>
          <cell r="E931" t="str">
            <v>Insurance - External;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D932" t="str">
            <v>1011/6552/0000</v>
          </cell>
          <cell r="E932" t="str">
            <v>Fuel &amp; Oil - Vehicles;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D933" t="str">
            <v>1011/6552/0017</v>
          </cell>
          <cell r="E933" t="str">
            <v>Fuel &amp; Oil - Vehicles;Zastro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D934" t="str">
            <v>1011/6552/0018</v>
          </cell>
          <cell r="E934" t="str">
            <v>Fuel &amp; Oil - Vehicles;Smithf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D935" t="str">
            <v>1011/6552/0019</v>
          </cell>
          <cell r="E935" t="str">
            <v>Fuel &amp; Oil - Vehicles;Rouxvi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D936" t="str">
            <v>1011/6554/0000</v>
          </cell>
          <cell r="E936" t="str">
            <v>Consumables;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D937" t="str">
            <v>1011/6560/0000</v>
          </cell>
          <cell r="E937" t="str">
            <v>CCA - Tools &amp; Equipment;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D938" t="str">
            <v>1011/6561/0000</v>
          </cell>
          <cell r="E938" t="str">
            <v>CCA - Vehicles, Plant &amp; Equi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D939" t="str">
            <v>1011/6802/0000</v>
          </cell>
          <cell r="E939" t="str">
            <v>R/M - Tools &amp; Equipment;</v>
          </cell>
          <cell r="F939">
            <v>30000</v>
          </cell>
          <cell r="G939">
            <v>0</v>
          </cell>
          <cell r="H939">
            <v>2945.31</v>
          </cell>
          <cell r="I939">
            <v>0</v>
          </cell>
          <cell r="J939">
            <v>2945.31</v>
          </cell>
          <cell r="K939">
            <v>3927.08</v>
          </cell>
          <cell r="L939">
            <v>30000</v>
          </cell>
        </row>
        <row r="940">
          <cell r="D940" t="str">
            <v>1011/6804/0000</v>
          </cell>
          <cell r="E940" t="str">
            <v>R/M - Fencing;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D941" t="str">
            <v>1011/6804/0017</v>
          </cell>
          <cell r="E941" t="str">
            <v>R/M - Fencing;Zastron Unit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D942" t="str">
            <v>1011/6804/0018</v>
          </cell>
          <cell r="E942" t="str">
            <v>R/M - Fencing;Smithfield Uni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D943" t="str">
            <v>1011/6804/0019</v>
          </cell>
          <cell r="E943" t="str">
            <v>R/M - Fencing;Rouxville Unit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D944" t="str">
            <v>1011/6808/0000</v>
          </cell>
          <cell r="E944" t="str">
            <v>R/M - Vehicles &amp; Equipment;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D945" t="str">
            <v>1011/6808/0017</v>
          </cell>
          <cell r="E945" t="str">
            <v>R/M - Vehicles &amp; Equipment;Z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 t="str">
            <v>1011/6808/0018</v>
          </cell>
          <cell r="E946" t="str">
            <v>R/M - Vehicles &amp; Equipment;S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 t="str">
            <v>1011/6808/0019</v>
          </cell>
          <cell r="E947" t="str">
            <v>R/M - Vehicles &amp; Equipment;R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 t="str">
            <v>1011/6810/0000</v>
          </cell>
          <cell r="E948" t="str">
            <v>R/M - Dumping Site;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 t="str">
            <v>1011/6815/0000</v>
          </cell>
          <cell r="E949" t="str">
            <v>R/M - Plant &amp; Equipment;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 t="str">
            <v>1011/6815/0017</v>
          </cell>
          <cell r="E950" t="str">
            <v>R/M - Plant &amp; Equipment;Zast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 t="str">
            <v>1011/6815/0018</v>
          </cell>
          <cell r="E951" t="str">
            <v>R/M - Plant &amp; Equipment;Smit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 t="str">
            <v>1011/6815/0019</v>
          </cell>
          <cell r="E952" t="str">
            <v>R/M - Plant &amp; Equipment;Roux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 t="str">
            <v>1011/7500/0000</v>
          </cell>
          <cell r="E953" t="str">
            <v>Contr - Bad Debts;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 t="str">
            <v>1011/7501/0000</v>
          </cell>
          <cell r="E954" t="str">
            <v>Contr - Leave Reserve;</v>
          </cell>
          <cell r="F954">
            <v>31034.07</v>
          </cell>
          <cell r="G954">
            <v>0</v>
          </cell>
          <cell r="H954">
            <v>15557.2</v>
          </cell>
          <cell r="I954">
            <v>0</v>
          </cell>
          <cell r="J954">
            <v>15557.2</v>
          </cell>
          <cell r="K954">
            <v>20742.933333333334</v>
          </cell>
          <cell r="L954">
            <v>31034.07</v>
          </cell>
        </row>
        <row r="955">
          <cell r="D955" t="str">
            <v>1011/7502/0000</v>
          </cell>
          <cell r="E955" t="str">
            <v>Contr Fund - Pro-rata Bonus</v>
          </cell>
          <cell r="F955">
            <v>30160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30160</v>
          </cell>
        </row>
        <row r="956">
          <cell r="D956" t="str">
            <v>1011/8051/0000</v>
          </cell>
          <cell r="E956" t="str">
            <v>Refuse Removal Levies;</v>
          </cell>
          <cell r="F956">
            <v>-6750403.2000000002</v>
          </cell>
          <cell r="G956">
            <v>0</v>
          </cell>
          <cell r="H956">
            <v>6197.84</v>
          </cell>
          <cell r="I956">
            <v>-5460417.3399999999</v>
          </cell>
          <cell r="J956">
            <v>-5454219.5</v>
          </cell>
          <cell r="K956">
            <v>-7272292.666666666</v>
          </cell>
          <cell r="L956">
            <v>-6750403.2000000002</v>
          </cell>
        </row>
        <row r="957">
          <cell r="D957" t="str">
            <v>1011/8401/0000</v>
          </cell>
          <cell r="E957" t="str">
            <v>NT Grant - Equitable Share;</v>
          </cell>
          <cell r="F957">
            <v>-3011747.71</v>
          </cell>
          <cell r="G957">
            <v>0</v>
          </cell>
          <cell r="H957">
            <v>0</v>
          </cell>
          <cell r="I957">
            <v>-1308418.2</v>
          </cell>
          <cell r="J957">
            <v>-1308418.2</v>
          </cell>
          <cell r="K957">
            <v>-1744557.5999999999</v>
          </cell>
          <cell r="L957">
            <v>-3011747.71</v>
          </cell>
        </row>
        <row r="958">
          <cell r="D958">
            <v>1011</v>
          </cell>
          <cell r="E958" t="str">
            <v>Main account total</v>
          </cell>
          <cell r="F958">
            <v>2612588.4499999993</v>
          </cell>
          <cell r="J958">
            <v>0</v>
          </cell>
          <cell r="L958">
            <v>2648698.9033333324</v>
          </cell>
        </row>
        <row r="959">
          <cell r="D959">
            <v>1101</v>
          </cell>
          <cell r="E959" t="str">
            <v>ROADS TRANSPORT</v>
          </cell>
          <cell r="J959">
            <v>0</v>
          </cell>
        </row>
        <row r="960">
          <cell r="D960" t="str">
            <v>1101/1000/0000</v>
          </cell>
          <cell r="E960" t="str">
            <v>Salaries;</v>
          </cell>
          <cell r="F960">
            <v>1855798.64</v>
          </cell>
          <cell r="G960">
            <v>0</v>
          </cell>
          <cell r="H960">
            <v>1397585.67</v>
          </cell>
          <cell r="I960">
            <v>-3828.98</v>
          </cell>
          <cell r="J960">
            <v>1393756.69</v>
          </cell>
          <cell r="K960">
            <v>1858342.2533333334</v>
          </cell>
          <cell r="L960">
            <v>1858342.2533333334</v>
          </cell>
        </row>
        <row r="961">
          <cell r="D961" t="str">
            <v>1101/1002/0000</v>
          </cell>
          <cell r="E961" t="str">
            <v>Annual Bonus;</v>
          </cell>
          <cell r="F961">
            <v>100090.46</v>
          </cell>
          <cell r="G961">
            <v>0</v>
          </cell>
          <cell r="H961">
            <v>96138.67</v>
          </cell>
          <cell r="I961">
            <v>0</v>
          </cell>
          <cell r="J961">
            <v>96138.67</v>
          </cell>
          <cell r="K961">
            <v>128184.89333333334</v>
          </cell>
          <cell r="L961">
            <v>128184.89333333334</v>
          </cell>
        </row>
        <row r="962">
          <cell r="D962" t="str">
            <v>1101/1003/0000</v>
          </cell>
          <cell r="E962" t="str">
            <v>Allowance - Telephone;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D963" t="str">
            <v>1101/1004/0000</v>
          </cell>
          <cell r="E963" t="str">
            <v>Allowance Standby;</v>
          </cell>
          <cell r="F963">
            <v>38389.14</v>
          </cell>
          <cell r="G963">
            <v>0</v>
          </cell>
          <cell r="H963">
            <v>31368.99</v>
          </cell>
          <cell r="I963">
            <v>0</v>
          </cell>
          <cell r="J963">
            <v>31368.99</v>
          </cell>
          <cell r="K963">
            <v>41825.320000000007</v>
          </cell>
          <cell r="L963">
            <v>41825.320000000007</v>
          </cell>
        </row>
        <row r="964">
          <cell r="D964" t="str">
            <v>1101/1005/0000</v>
          </cell>
          <cell r="E964" t="str">
            <v>Housing Subsidy ;</v>
          </cell>
          <cell r="F964">
            <v>75600</v>
          </cell>
          <cell r="G964">
            <v>0</v>
          </cell>
          <cell r="H964">
            <v>56700</v>
          </cell>
          <cell r="I964">
            <v>0</v>
          </cell>
          <cell r="J964">
            <v>56700</v>
          </cell>
          <cell r="K964">
            <v>75600</v>
          </cell>
          <cell r="L964">
            <v>75600</v>
          </cell>
        </row>
        <row r="965">
          <cell r="D965" t="str">
            <v>1101/1006/0000</v>
          </cell>
          <cell r="E965" t="str">
            <v>Overtime;</v>
          </cell>
          <cell r="F965">
            <v>118812.64</v>
          </cell>
          <cell r="G965">
            <v>0</v>
          </cell>
          <cell r="H965">
            <v>81285.86</v>
          </cell>
          <cell r="I965">
            <v>0</v>
          </cell>
          <cell r="J965">
            <v>81285.86</v>
          </cell>
          <cell r="K965">
            <v>108381.14666666667</v>
          </cell>
          <cell r="L965">
            <v>118812.64</v>
          </cell>
        </row>
        <row r="966">
          <cell r="D966" t="str">
            <v>1101/1007/0000</v>
          </cell>
          <cell r="E966" t="str">
            <v>Allowance - Other;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D967" t="str">
            <v>1101/1008/0000</v>
          </cell>
          <cell r="E967" t="str">
            <v>Temporary Workers;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D968" t="str">
            <v>1101/1009/0000</v>
          </cell>
          <cell r="E968" t="str">
            <v>Allowance - Vehicle;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D969" t="str">
            <v>1101/1010/0000</v>
          </cell>
          <cell r="E969" t="str">
            <v>Industrial Council Levy;</v>
          </cell>
          <cell r="F969">
            <v>1522.5</v>
          </cell>
          <cell r="G969">
            <v>0</v>
          </cell>
          <cell r="H969">
            <v>1218</v>
          </cell>
          <cell r="I969">
            <v>0</v>
          </cell>
          <cell r="J969">
            <v>1218</v>
          </cell>
          <cell r="K969">
            <v>1624</v>
          </cell>
          <cell r="L969">
            <v>1624</v>
          </cell>
        </row>
        <row r="970">
          <cell r="D970" t="str">
            <v>1101/1011/0000</v>
          </cell>
          <cell r="E970" t="str">
            <v>Skills Development Levy;</v>
          </cell>
          <cell r="F970">
            <v>22218.18</v>
          </cell>
          <cell r="G970">
            <v>0</v>
          </cell>
          <cell r="H970">
            <v>17347.810000000001</v>
          </cell>
          <cell r="I970">
            <v>0</v>
          </cell>
          <cell r="J970">
            <v>17347.810000000001</v>
          </cell>
          <cell r="K970">
            <v>23130.413333333334</v>
          </cell>
          <cell r="L970">
            <v>23130.413333333334</v>
          </cell>
        </row>
        <row r="971">
          <cell r="D971" t="str">
            <v>1101/1012/0000</v>
          </cell>
          <cell r="E971" t="str">
            <v>Compensation Commissioner;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D972" t="str">
            <v>1101/1050/0000</v>
          </cell>
          <cell r="E972" t="str">
            <v>Medical Aid Fund;</v>
          </cell>
          <cell r="F972">
            <v>170125.6</v>
          </cell>
          <cell r="G972">
            <v>0</v>
          </cell>
          <cell r="H972">
            <v>130194.4</v>
          </cell>
          <cell r="I972">
            <v>0</v>
          </cell>
          <cell r="J972">
            <v>130194.4</v>
          </cell>
          <cell r="K972">
            <v>173592.53333333333</v>
          </cell>
          <cell r="L972">
            <v>173592.53333333333</v>
          </cell>
        </row>
        <row r="973">
          <cell r="D973" t="str">
            <v>1101/1051/0000</v>
          </cell>
          <cell r="E973" t="str">
            <v>Pension Fund ;</v>
          </cell>
          <cell r="F973">
            <v>354131.16</v>
          </cell>
          <cell r="G973">
            <v>0</v>
          </cell>
          <cell r="H973">
            <v>263913.06</v>
          </cell>
          <cell r="I973">
            <v>0</v>
          </cell>
          <cell r="J973">
            <v>263913.06</v>
          </cell>
          <cell r="K973">
            <v>351884.07999999996</v>
          </cell>
          <cell r="L973">
            <v>354131.16</v>
          </cell>
        </row>
        <row r="974">
          <cell r="D974" t="str">
            <v>1101/1052/0000</v>
          </cell>
          <cell r="E974" t="str">
            <v>UIF;</v>
          </cell>
          <cell r="F974">
            <v>21857.74</v>
          </cell>
          <cell r="G974">
            <v>0</v>
          </cell>
          <cell r="H974">
            <v>16984.13</v>
          </cell>
          <cell r="I974">
            <v>0</v>
          </cell>
          <cell r="J974">
            <v>16984.13</v>
          </cell>
          <cell r="K974">
            <v>22645.506666666668</v>
          </cell>
          <cell r="L974">
            <v>22645.506666666668</v>
          </cell>
        </row>
        <row r="975">
          <cell r="D975" t="str">
            <v>1101/4000/0000</v>
          </cell>
          <cell r="E975" t="str">
            <v>Depreciation;</v>
          </cell>
          <cell r="F975">
            <v>6386760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6386760</v>
          </cell>
        </row>
        <row r="976">
          <cell r="D976" t="str">
            <v>1101/5000/0000</v>
          </cell>
          <cell r="E976" t="str">
            <v>Finance Lease;</v>
          </cell>
          <cell r="F976">
            <v>150000</v>
          </cell>
          <cell r="G976">
            <v>0</v>
          </cell>
          <cell r="H976">
            <v>209774.59</v>
          </cell>
          <cell r="I976">
            <v>0</v>
          </cell>
          <cell r="J976">
            <v>209774.59</v>
          </cell>
          <cell r="K976">
            <v>279699.45333333331</v>
          </cell>
          <cell r="L976">
            <v>279699.45333333331</v>
          </cell>
        </row>
        <row r="977">
          <cell r="D977" t="str">
            <v>1101/5001/0000</v>
          </cell>
          <cell r="E977" t="str">
            <v>Interest External Loans;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D978" t="str">
            <v>1101/6210/0000</v>
          </cell>
          <cell r="E978" t="str">
            <v>MIG Projects;</v>
          </cell>
          <cell r="F978">
            <v>10061817.58</v>
          </cell>
          <cell r="G978">
            <v>0</v>
          </cell>
          <cell r="H978">
            <v>2482105.9500000002</v>
          </cell>
          <cell r="I978">
            <v>-1200000</v>
          </cell>
          <cell r="J978">
            <v>1282105.9500000002</v>
          </cell>
          <cell r="K978">
            <v>1709474.6</v>
          </cell>
          <cell r="L978">
            <v>10061817.58</v>
          </cell>
        </row>
        <row r="979">
          <cell r="D979" t="str">
            <v>1101/6211/0000</v>
          </cell>
          <cell r="E979" t="str">
            <v>EPWP Projects;</v>
          </cell>
          <cell r="F979">
            <v>700000</v>
          </cell>
          <cell r="G979">
            <v>0</v>
          </cell>
          <cell r="H979">
            <v>790603.44</v>
          </cell>
          <cell r="I979">
            <v>-199240</v>
          </cell>
          <cell r="J979">
            <v>591363.43999999994</v>
          </cell>
          <cell r="K979">
            <v>788484.58666666655</v>
          </cell>
          <cell r="L979">
            <v>1000000</v>
          </cell>
        </row>
        <row r="980">
          <cell r="D980" t="str">
            <v>1101/6216/0000</v>
          </cell>
          <cell r="E980" t="str">
            <v>Xhrariep District Grant Proj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D981" t="str">
            <v>1101/6511/0000</v>
          </cell>
          <cell r="E981" t="str">
            <v>Advertisements;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D982" t="str">
            <v>1101/6514/0000</v>
          </cell>
          <cell r="E982" t="str">
            <v>Printing &amp; Stationary;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D983" t="str">
            <v>1101/6523/0000</v>
          </cell>
          <cell r="E983" t="str">
            <v>Security Services;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D984" t="str">
            <v>1101/6526/0000</v>
          </cell>
          <cell r="E984" t="str">
            <v>Tools &amp; Accessories;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D985" t="str">
            <v>1101/6527/0000</v>
          </cell>
          <cell r="E985" t="str">
            <v>Health Services;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D986" t="str">
            <v>1101/6530/0000</v>
          </cell>
          <cell r="E986" t="str">
            <v>Rent - Equipment;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D987" t="str">
            <v>1101/6532/0000</v>
          </cell>
          <cell r="E987" t="str">
            <v>Vehicle License;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D988" t="str">
            <v>1101/6533/0000</v>
          </cell>
          <cell r="E988" t="str">
            <v>License &amp; Internet Fees;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D989" t="str">
            <v>1101/6535/0000</v>
          </cell>
          <cell r="E989" t="str">
            <v>Inventory (tools,equip,etc.)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D990" t="str">
            <v>1101/6535/0017</v>
          </cell>
          <cell r="E990" t="str">
            <v>Inventory (tools,equip,etc.)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D991" t="str">
            <v>1101/6535/0018</v>
          </cell>
          <cell r="E991" t="str">
            <v>Inventory (tools,equip,etc.)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D992" t="str">
            <v>1101/6535/0019</v>
          </cell>
          <cell r="E992" t="str">
            <v>Inventory (tools,equip,etc.)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D993" t="str">
            <v>1101/6539/0000</v>
          </cell>
          <cell r="E993" t="str">
            <v>Training;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D994" t="str">
            <v>1101/6541/0000</v>
          </cell>
          <cell r="E994" t="str">
            <v>Subsistence &amp; Traveling;</v>
          </cell>
          <cell r="F994">
            <v>8000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8000</v>
          </cell>
        </row>
        <row r="995">
          <cell r="D995" t="str">
            <v>1101/6542/0000</v>
          </cell>
          <cell r="E995" t="str">
            <v>Computer Costs;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 t="str">
            <v>1101/6544/0000</v>
          </cell>
          <cell r="E996" t="str">
            <v>Telephone Charges;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D997" t="str">
            <v>1101/6546/0000</v>
          </cell>
          <cell r="E997" t="str">
            <v>Uniforms &amp; Protective Clothi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 t="str">
            <v>1101/6546/0017</v>
          </cell>
          <cell r="E998" t="str">
            <v>Uniforms &amp; Protective Clothi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 t="str">
            <v>1101/6546/0018</v>
          </cell>
          <cell r="E999" t="str">
            <v>Uniforms &amp; Protective Clothi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D1000" t="str">
            <v>1101/6546/0019</v>
          </cell>
          <cell r="E1000" t="str">
            <v>Uniforms &amp; Protective Clothi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D1001" t="str">
            <v>1101/6549/0000</v>
          </cell>
          <cell r="E1001" t="str">
            <v>Insurance - External;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D1002" t="str">
            <v>1101/6552/0000</v>
          </cell>
          <cell r="E1002" t="str">
            <v>Fuel &amp; Oil - Vehicles;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D1003" t="str">
            <v>1101/6552/0017</v>
          </cell>
          <cell r="E1003" t="str">
            <v>Fuel &amp; Oil - Vehicles;Zastro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D1004" t="str">
            <v>1101/6552/0018</v>
          </cell>
          <cell r="E1004" t="str">
            <v>Fuel &amp; Oil - Vehicles;Smithf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D1005" t="str">
            <v>1101/6552/0019</v>
          </cell>
          <cell r="E1005" t="str">
            <v>Fuel &amp; Oil - Vehicles;Rouxvi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D1006" t="str">
            <v>1101/6554/0000</v>
          </cell>
          <cell r="E1006" t="str">
            <v>Consumables;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D1007" t="str">
            <v>1101/6560/0000</v>
          </cell>
          <cell r="E1007" t="str">
            <v>CCA - Tools &amp; Equipment;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D1008" t="str">
            <v>1101/6561/0000</v>
          </cell>
          <cell r="E1008" t="str">
            <v>CCA - Vehicles, Plant &amp; Equi</v>
          </cell>
          <cell r="F1008">
            <v>300000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300000</v>
          </cell>
        </row>
        <row r="1009">
          <cell r="D1009" t="str">
            <v>1101/6801/0000</v>
          </cell>
          <cell r="E1009" t="str">
            <v>R/M - Buildings;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D1010" t="str">
            <v>1101/6802/0000</v>
          </cell>
          <cell r="E1010" t="str">
            <v>R/M - Tools &amp; Equipment;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D1011" t="str">
            <v>1101/6802/0017</v>
          </cell>
          <cell r="E1011" t="str">
            <v>R/M - Tools &amp; Equipment;Zast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D1012" t="str">
            <v>1101/6802/0018</v>
          </cell>
          <cell r="E1012" t="str">
            <v>R/M - Tools &amp; Equipment;Smit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D1013" t="str">
            <v>1101/6802/0019</v>
          </cell>
          <cell r="E1013" t="str">
            <v>R/M - Tools &amp; Equipment;Roux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D1014" t="str">
            <v>1101/6807/0000</v>
          </cell>
          <cell r="E1014" t="str">
            <v>R/M - Roads &amp; Streets;</v>
          </cell>
          <cell r="F1014">
            <v>500000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500000</v>
          </cell>
        </row>
        <row r="1015">
          <cell r="D1015" t="str">
            <v>1101/6807/0017</v>
          </cell>
          <cell r="E1015" t="str">
            <v>R/M - Roads &amp; Streets;Zastro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D1016" t="str">
            <v>1101/6807/0018</v>
          </cell>
          <cell r="E1016" t="str">
            <v>R/M - Roads &amp; Streets;Smithf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D1017" t="str">
            <v>1101/6807/0019</v>
          </cell>
          <cell r="E1017" t="str">
            <v>R/M - Roads &amp; Streets;Rouxvi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D1018" t="str">
            <v>1101/6808/0000</v>
          </cell>
          <cell r="E1018" t="str">
            <v>R/M - Vehicles &amp; Equipment;</v>
          </cell>
          <cell r="F1018">
            <v>418013.24</v>
          </cell>
          <cell r="G1018">
            <v>0</v>
          </cell>
          <cell r="H1018">
            <v>339382.37</v>
          </cell>
          <cell r="I1018">
            <v>-186258.26</v>
          </cell>
          <cell r="J1018">
            <v>153124.10999999999</v>
          </cell>
          <cell r="K1018">
            <v>204165.47999999998</v>
          </cell>
          <cell r="L1018">
            <v>418013.24</v>
          </cell>
        </row>
        <row r="1019">
          <cell r="D1019" t="str">
            <v>1101/6808/0017</v>
          </cell>
          <cell r="E1019" t="str">
            <v>R/M - Vehicles &amp; Equipment;Z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D1020" t="str">
            <v>1101/6808/0018</v>
          </cell>
          <cell r="E1020" t="str">
            <v>R/M - Vehicles &amp; Equipment;S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D1021" t="str">
            <v>1101/6808/0019</v>
          </cell>
          <cell r="E1021" t="str">
            <v>R/M - Vehicles &amp; Equipment;R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D1022" t="str">
            <v>1101/6815/0000</v>
          </cell>
          <cell r="E1022" t="str">
            <v>R/M - Plant &amp; Equipment;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D1023" t="str">
            <v>1101/7501/0000</v>
          </cell>
          <cell r="E1023" t="str">
            <v>Contr - Leave Reserve;</v>
          </cell>
          <cell r="F1023">
            <v>52200</v>
          </cell>
          <cell r="G1023">
            <v>0</v>
          </cell>
          <cell r="H1023">
            <v>5272.31</v>
          </cell>
          <cell r="I1023">
            <v>0</v>
          </cell>
          <cell r="J1023">
            <v>5272.31</v>
          </cell>
          <cell r="K1023">
            <v>7029.7466666666678</v>
          </cell>
          <cell r="L1023">
            <v>52200</v>
          </cell>
        </row>
        <row r="1024">
          <cell r="D1024" t="str">
            <v>1101/7502/0000</v>
          </cell>
          <cell r="E1024" t="str">
            <v>Contr Fund - Pro-rata Bonus</v>
          </cell>
          <cell r="F1024">
            <v>22880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22880</v>
          </cell>
        </row>
        <row r="1025">
          <cell r="D1025" t="str">
            <v>1101/8104/0000</v>
          </cell>
          <cell r="E1025" t="str">
            <v>Rent - Plant &amp; Equipment;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D1026" t="str">
            <v>1101/8401/0000</v>
          </cell>
          <cell r="E1026" t="str">
            <v>NT Grant - Equitable Share;</v>
          </cell>
          <cell r="F1026">
            <v>-2852194.11</v>
          </cell>
          <cell r="G1026">
            <v>0</v>
          </cell>
          <cell r="H1026">
            <v>0</v>
          </cell>
          <cell r="I1026">
            <v>-1290848</v>
          </cell>
          <cell r="J1026">
            <v>-1290848</v>
          </cell>
          <cell r="K1026">
            <v>-1721130.6666666667</v>
          </cell>
          <cell r="L1026">
            <v>-2852194.11</v>
          </cell>
        </row>
        <row r="1027">
          <cell r="D1027" t="str">
            <v>1101/8450/0000</v>
          </cell>
          <cell r="E1027" t="str">
            <v>NT Grant - MIG;</v>
          </cell>
          <cell r="F1027">
            <v>-10061817.58</v>
          </cell>
          <cell r="G1027">
            <v>0</v>
          </cell>
          <cell r="H1027">
            <v>0</v>
          </cell>
          <cell r="I1027">
            <v>-6959262.4000000004</v>
          </cell>
          <cell r="J1027">
            <v>-6959262.4000000004</v>
          </cell>
          <cell r="K1027">
            <v>-9279016.5333333351</v>
          </cell>
          <cell r="L1027">
            <v>-10061817.58</v>
          </cell>
        </row>
        <row r="1028">
          <cell r="D1028" t="str">
            <v>1101/8453/0000</v>
          </cell>
          <cell r="E1028" t="str">
            <v>NT Grant - EPWP;</v>
          </cell>
          <cell r="F1028">
            <v>-700000</v>
          </cell>
          <cell r="G1028">
            <v>0</v>
          </cell>
          <cell r="H1028">
            <v>0</v>
          </cell>
          <cell r="I1028">
            <v>-1000000</v>
          </cell>
          <cell r="J1028">
            <v>-1000000</v>
          </cell>
          <cell r="K1028">
            <v>-1333333.3333333333</v>
          </cell>
          <cell r="L1028">
            <v>-1000000</v>
          </cell>
        </row>
        <row r="1029">
          <cell r="D1029" t="str">
            <v>1101/8456/0000</v>
          </cell>
          <cell r="E1029" t="str">
            <v>Xhariep District Mun Grant;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D1030" t="str">
            <v>1101/8509/0000</v>
          </cell>
          <cell r="E1030" t="str">
            <v>Gravel Sales;</v>
          </cell>
          <cell r="F1030">
            <v>0</v>
          </cell>
          <cell r="G1030">
            <v>0</v>
          </cell>
          <cell r="H1030">
            <v>557.78</v>
          </cell>
          <cell r="I1030">
            <v>-4542</v>
          </cell>
          <cell r="J1030">
            <v>-3984.2200000000003</v>
          </cell>
          <cell r="K1030">
            <v>-5312.2933333333331</v>
          </cell>
          <cell r="L1030">
            <v>-3984.2200000000003</v>
          </cell>
        </row>
        <row r="1031">
          <cell r="D1031">
            <v>1101</v>
          </cell>
          <cell r="E1031" t="str">
            <v>Main account total</v>
          </cell>
          <cell r="F1031">
            <v>7744205.1899999995</v>
          </cell>
          <cell r="J1031">
            <v>0</v>
          </cell>
          <cell r="L1031">
            <v>7909263.083333333</v>
          </cell>
        </row>
        <row r="1032">
          <cell r="D1032">
            <v>1201</v>
          </cell>
          <cell r="E1032" t="str">
            <v>WATER DISTRIBUTION</v>
          </cell>
          <cell r="J1032">
            <v>0</v>
          </cell>
        </row>
        <row r="1033">
          <cell r="D1033" t="str">
            <v>1201/1000/0000</v>
          </cell>
          <cell r="E1033" t="str">
            <v>Salaries;</v>
          </cell>
          <cell r="F1033">
            <v>6506935.3399999999</v>
          </cell>
          <cell r="G1033">
            <v>0</v>
          </cell>
          <cell r="H1033">
            <v>4902600.8</v>
          </cell>
          <cell r="I1033">
            <v>-15050.4</v>
          </cell>
          <cell r="J1033">
            <v>4887550.3999999994</v>
          </cell>
          <cell r="K1033">
            <v>6516733.8666666653</v>
          </cell>
          <cell r="L1033">
            <v>6516733.8666666653</v>
          </cell>
        </row>
        <row r="1034">
          <cell r="D1034" t="str">
            <v>1201/1002/0000</v>
          </cell>
          <cell r="E1034" t="str">
            <v>Annual Bonus;</v>
          </cell>
          <cell r="F1034">
            <v>610135.76</v>
          </cell>
          <cell r="G1034">
            <v>0</v>
          </cell>
          <cell r="H1034">
            <v>481347.71</v>
          </cell>
          <cell r="I1034">
            <v>0</v>
          </cell>
          <cell r="J1034">
            <v>481347.71</v>
          </cell>
          <cell r="K1034">
            <v>641796.94666666677</v>
          </cell>
          <cell r="L1034">
            <v>641796.94666666677</v>
          </cell>
        </row>
        <row r="1035">
          <cell r="D1035" t="str">
            <v>1201/1003/0000</v>
          </cell>
          <cell r="E1035" t="str">
            <v>Allowance - Telephone;</v>
          </cell>
          <cell r="F1035">
            <v>700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700</v>
          </cell>
        </row>
        <row r="1036">
          <cell r="D1036" t="str">
            <v>1201/1004/0000</v>
          </cell>
          <cell r="E1036" t="str">
            <v>Allowance Standby;</v>
          </cell>
          <cell r="F1036">
            <v>202243.24</v>
          </cell>
          <cell r="G1036">
            <v>0</v>
          </cell>
          <cell r="H1036">
            <v>159094.99</v>
          </cell>
          <cell r="I1036">
            <v>0</v>
          </cell>
          <cell r="J1036">
            <v>159094.99</v>
          </cell>
          <cell r="K1036">
            <v>212126.65333333332</v>
          </cell>
          <cell r="L1036">
            <v>212126.65333333332</v>
          </cell>
        </row>
        <row r="1037">
          <cell r="D1037" t="str">
            <v>1201/1005/0000</v>
          </cell>
          <cell r="E1037" t="str">
            <v>Housing Subsidy ;</v>
          </cell>
          <cell r="F1037">
            <v>147000</v>
          </cell>
          <cell r="G1037">
            <v>0</v>
          </cell>
          <cell r="H1037">
            <v>110250</v>
          </cell>
          <cell r="I1037">
            <v>0</v>
          </cell>
          <cell r="J1037">
            <v>110250</v>
          </cell>
          <cell r="K1037">
            <v>147000</v>
          </cell>
          <cell r="L1037">
            <v>147000</v>
          </cell>
        </row>
        <row r="1038">
          <cell r="D1038" t="str">
            <v>1201/1006/0000</v>
          </cell>
          <cell r="E1038" t="str">
            <v>Overtime;</v>
          </cell>
          <cell r="F1038">
            <v>1175993.98</v>
          </cell>
          <cell r="G1038">
            <v>0</v>
          </cell>
          <cell r="H1038">
            <v>1065445.2</v>
          </cell>
          <cell r="I1038">
            <v>0</v>
          </cell>
          <cell r="J1038">
            <v>1065445.2</v>
          </cell>
          <cell r="K1038">
            <v>1420593.5999999999</v>
          </cell>
          <cell r="L1038">
            <v>1420593.5999999999</v>
          </cell>
        </row>
        <row r="1039">
          <cell r="D1039" t="str">
            <v>1201/1007/0000</v>
          </cell>
          <cell r="E1039" t="str">
            <v>Allowance - Other;</v>
          </cell>
          <cell r="F1039">
            <v>247755.66</v>
          </cell>
          <cell r="G1039">
            <v>0</v>
          </cell>
          <cell r="H1039">
            <v>165758.28</v>
          </cell>
          <cell r="I1039">
            <v>0</v>
          </cell>
          <cell r="J1039">
            <v>165758.28</v>
          </cell>
          <cell r="K1039">
            <v>221011.03999999998</v>
          </cell>
          <cell r="L1039">
            <v>247755.66</v>
          </cell>
        </row>
        <row r="1040">
          <cell r="D1040" t="str">
            <v>1201/1008/0000</v>
          </cell>
          <cell r="E1040" t="str">
            <v>Temporary Workers;</v>
          </cell>
          <cell r="F1040">
            <v>613253.19999999995</v>
          </cell>
          <cell r="G1040">
            <v>0</v>
          </cell>
          <cell r="H1040">
            <v>320766.59999999998</v>
          </cell>
          <cell r="I1040">
            <v>0</v>
          </cell>
          <cell r="J1040">
            <v>320766.59999999998</v>
          </cell>
          <cell r="K1040">
            <v>427688.79999999993</v>
          </cell>
          <cell r="L1040">
            <v>613253.19999999995</v>
          </cell>
        </row>
        <row r="1041">
          <cell r="D1041" t="str">
            <v>1201/1009/0000</v>
          </cell>
          <cell r="E1041" t="str">
            <v>Allowance - Vehicle;</v>
          </cell>
          <cell r="F1041">
            <v>72000</v>
          </cell>
          <cell r="G1041">
            <v>0</v>
          </cell>
          <cell r="H1041">
            <v>54000</v>
          </cell>
          <cell r="I1041">
            <v>0</v>
          </cell>
          <cell r="J1041">
            <v>54000</v>
          </cell>
          <cell r="K1041">
            <v>72000</v>
          </cell>
          <cell r="L1041">
            <v>72000</v>
          </cell>
        </row>
        <row r="1042">
          <cell r="D1042" t="str">
            <v>1201/1010/0000</v>
          </cell>
          <cell r="E1042" t="str">
            <v>Industrial Council Levy;</v>
          </cell>
          <cell r="F1042">
            <v>5220</v>
          </cell>
          <cell r="G1042">
            <v>0</v>
          </cell>
          <cell r="H1042">
            <v>3915</v>
          </cell>
          <cell r="I1042">
            <v>0</v>
          </cell>
          <cell r="J1042">
            <v>3915</v>
          </cell>
          <cell r="K1042">
            <v>5220</v>
          </cell>
          <cell r="L1042">
            <v>5220</v>
          </cell>
        </row>
        <row r="1043">
          <cell r="D1043" t="str">
            <v>1201/1011/0000</v>
          </cell>
          <cell r="E1043" t="str">
            <v>Skills Development Levy;</v>
          </cell>
          <cell r="F1043">
            <v>92571.28</v>
          </cell>
          <cell r="G1043">
            <v>0</v>
          </cell>
          <cell r="H1043">
            <v>70923.3</v>
          </cell>
          <cell r="I1043">
            <v>0</v>
          </cell>
          <cell r="J1043">
            <v>70923.3</v>
          </cell>
          <cell r="K1043">
            <v>94564.4</v>
          </cell>
          <cell r="L1043">
            <v>94564.4</v>
          </cell>
        </row>
        <row r="1044">
          <cell r="D1044" t="str">
            <v>1201/1012/0000</v>
          </cell>
          <cell r="E1044" t="str">
            <v>Compensation Commissioner;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D1045" t="str">
            <v>1201/1050/0000</v>
          </cell>
          <cell r="E1045" t="str">
            <v>Medical Aid Fund;</v>
          </cell>
          <cell r="F1045">
            <v>544546.26</v>
          </cell>
          <cell r="G1045">
            <v>0</v>
          </cell>
          <cell r="H1045">
            <v>421000.95</v>
          </cell>
          <cell r="I1045">
            <v>0</v>
          </cell>
          <cell r="J1045">
            <v>421000.95</v>
          </cell>
          <cell r="K1045">
            <v>561334.6</v>
          </cell>
          <cell r="L1045">
            <v>561334.6</v>
          </cell>
        </row>
        <row r="1046">
          <cell r="D1046" t="str">
            <v>1201/1051/0000</v>
          </cell>
          <cell r="E1046" t="str">
            <v>Pension Fund ;</v>
          </cell>
          <cell r="F1046">
            <v>1217199.48</v>
          </cell>
          <cell r="G1046">
            <v>0</v>
          </cell>
          <cell r="H1046">
            <v>920245.33</v>
          </cell>
          <cell r="I1046">
            <v>0</v>
          </cell>
          <cell r="J1046">
            <v>920245.33</v>
          </cell>
          <cell r="K1046">
            <v>1226993.7733333332</v>
          </cell>
          <cell r="L1046">
            <v>1226993.7733333332</v>
          </cell>
        </row>
        <row r="1047">
          <cell r="D1047" t="str">
            <v>1201/1052/0000</v>
          </cell>
          <cell r="E1047" t="str">
            <v>UIF;</v>
          </cell>
          <cell r="F1047">
            <v>81199.72</v>
          </cell>
          <cell r="G1047">
            <v>0</v>
          </cell>
          <cell r="H1047">
            <v>61738.28</v>
          </cell>
          <cell r="I1047">
            <v>0</v>
          </cell>
          <cell r="J1047">
            <v>61738.28</v>
          </cell>
          <cell r="K1047">
            <v>82317.706666666665</v>
          </cell>
          <cell r="L1047">
            <v>82317.706666666665</v>
          </cell>
        </row>
        <row r="1048">
          <cell r="D1048" t="str">
            <v>1201/2000/0000</v>
          </cell>
          <cell r="E1048" t="str">
            <v>Bad Debts;</v>
          </cell>
          <cell r="F1048">
            <v>4503976.76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4503976.76</v>
          </cell>
        </row>
        <row r="1049">
          <cell r="D1049" t="str">
            <v>1201/4000/0000</v>
          </cell>
          <cell r="E1049" t="str">
            <v>Depreciation;</v>
          </cell>
          <cell r="F1049">
            <v>4238856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4238856</v>
          </cell>
        </row>
        <row r="1050">
          <cell r="D1050" t="str">
            <v>1201/5001/0000</v>
          </cell>
          <cell r="E1050" t="str">
            <v>Interest External Loans;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D1051" t="str">
            <v>1201/5051/0000</v>
          </cell>
          <cell r="E1051" t="str">
            <v>Redemption - External Loans;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D1052" t="str">
            <v>1201/6001/0000</v>
          </cell>
          <cell r="E1052" t="str">
            <v>Bulk Water Purchases;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D1053" t="str">
            <v>1201/6201/0000</v>
          </cell>
          <cell r="E1053" t="str">
            <v>Free Basic Services;</v>
          </cell>
          <cell r="F1053">
            <v>1692000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1692000</v>
          </cell>
        </row>
        <row r="1054">
          <cell r="D1054" t="str">
            <v>1201/6210/0000</v>
          </cell>
          <cell r="E1054" t="str">
            <v>MIG Projects;</v>
          </cell>
          <cell r="F1054">
            <v>0</v>
          </cell>
          <cell r="G1054">
            <v>0</v>
          </cell>
          <cell r="H1054">
            <v>208144.84</v>
          </cell>
          <cell r="I1054">
            <v>0</v>
          </cell>
          <cell r="J1054">
            <v>208144.84</v>
          </cell>
          <cell r="K1054">
            <v>277526.45333333331</v>
          </cell>
          <cell r="L1054">
            <v>0</v>
          </cell>
        </row>
        <row r="1055">
          <cell r="D1055" t="str">
            <v>1201/6215/0000</v>
          </cell>
          <cell r="E1055" t="str">
            <v>Regional Bulk Infra Projects</v>
          </cell>
          <cell r="F1055">
            <v>45000000</v>
          </cell>
          <cell r="G1055">
            <v>0</v>
          </cell>
          <cell r="H1055">
            <v>44406045.770000003</v>
          </cell>
          <cell r="I1055">
            <v>-7822832.1699999999</v>
          </cell>
          <cell r="J1055">
            <v>36583213.600000001</v>
          </cell>
          <cell r="K1055">
            <v>48777618.13333334</v>
          </cell>
          <cell r="L1055">
            <v>45000000</v>
          </cell>
        </row>
        <row r="1056">
          <cell r="D1056" t="str">
            <v>1201/6217/0000</v>
          </cell>
          <cell r="E1056" t="str">
            <v>PMU Projects;</v>
          </cell>
          <cell r="F1056">
            <v>0</v>
          </cell>
          <cell r="G1056">
            <v>0</v>
          </cell>
          <cell r="H1056">
            <v>2273.5500000000002</v>
          </cell>
          <cell r="I1056">
            <v>-860</v>
          </cell>
          <cell r="J1056">
            <v>1413.5500000000002</v>
          </cell>
          <cell r="K1056">
            <v>1884.7333333333336</v>
          </cell>
          <cell r="L1056">
            <v>0</v>
          </cell>
        </row>
        <row r="1057">
          <cell r="D1057" t="str">
            <v>1201/6218/0000</v>
          </cell>
          <cell r="E1057" t="str">
            <v>MWIG Projects;</v>
          </cell>
          <cell r="F1057">
            <v>15000000</v>
          </cell>
          <cell r="G1057">
            <v>0</v>
          </cell>
          <cell r="H1057">
            <v>2912784.14</v>
          </cell>
          <cell r="I1057">
            <v>-225501.75</v>
          </cell>
          <cell r="J1057">
            <v>2687282.39</v>
          </cell>
          <cell r="K1057">
            <v>3583043.1866666665</v>
          </cell>
          <cell r="L1057">
            <v>15000000</v>
          </cell>
        </row>
        <row r="1058">
          <cell r="D1058" t="str">
            <v>1201/6514/0000</v>
          </cell>
          <cell r="E1058" t="str">
            <v>Printing &amp; Stationary;</v>
          </cell>
          <cell r="F1058">
            <v>0</v>
          </cell>
          <cell r="G1058">
            <v>0</v>
          </cell>
          <cell r="H1058">
            <v>864.6</v>
          </cell>
          <cell r="I1058">
            <v>-864.6</v>
          </cell>
          <cell r="J1058">
            <v>0</v>
          </cell>
          <cell r="K1058">
            <v>0</v>
          </cell>
          <cell r="L1058">
            <v>0</v>
          </cell>
        </row>
        <row r="1059">
          <cell r="D1059" t="str">
            <v>1201/6525/0000</v>
          </cell>
          <cell r="E1059" t="str">
            <v>Postage;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D1060" t="str">
            <v>1201/6526/0000</v>
          </cell>
          <cell r="E1060" t="str">
            <v>Tools &amp; Accessories;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D1061" t="str">
            <v>1201/6527/0000</v>
          </cell>
          <cell r="E1061" t="str">
            <v>Health Services;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D1062" t="str">
            <v>1201/6531/0000</v>
          </cell>
          <cell r="E1062" t="str">
            <v>Operating License;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D1063" t="str">
            <v>1201/6532/0000</v>
          </cell>
          <cell r="E1063" t="str">
            <v>Vehicle License;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D1064" t="str">
            <v>1201/6535/0000</v>
          </cell>
          <cell r="E1064" t="str">
            <v>Inventory (tools,equip,etc.)</v>
          </cell>
          <cell r="F1064">
            <v>0</v>
          </cell>
          <cell r="G1064">
            <v>0</v>
          </cell>
          <cell r="H1064">
            <v>7205.69</v>
          </cell>
          <cell r="I1064">
            <v>0</v>
          </cell>
          <cell r="J1064">
            <v>7205.69</v>
          </cell>
          <cell r="K1064">
            <v>9607.5866666666661</v>
          </cell>
          <cell r="L1064">
            <v>9607.5866666666661</v>
          </cell>
        </row>
        <row r="1065">
          <cell r="D1065" t="str">
            <v>1201/6535/0017</v>
          </cell>
          <cell r="E1065" t="str">
            <v>Inventory (tools,equip,etc.)</v>
          </cell>
          <cell r="F1065">
            <v>0</v>
          </cell>
          <cell r="G1065">
            <v>0</v>
          </cell>
          <cell r="H1065">
            <v>2038.45</v>
          </cell>
          <cell r="I1065">
            <v>-1822.5</v>
          </cell>
          <cell r="J1065">
            <v>215.95000000000005</v>
          </cell>
          <cell r="K1065">
            <v>287.93333333333339</v>
          </cell>
          <cell r="L1065">
            <v>287.93333333333339</v>
          </cell>
        </row>
        <row r="1066">
          <cell r="D1066" t="str">
            <v>1201/6535/0018</v>
          </cell>
          <cell r="E1066" t="str">
            <v>Inventory (tools,equip,etc.)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 t="str">
            <v>1201/6536/0019</v>
          </cell>
          <cell r="E1067" t="str">
            <v>Material &amp; Stores;Rouxville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 t="str">
            <v>1201/6538/0000</v>
          </cell>
          <cell r="E1068" t="str">
            <v>Entertainment;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D1069" t="str">
            <v>1201/6539/0000</v>
          </cell>
          <cell r="E1069" t="str">
            <v>Training;</v>
          </cell>
          <cell r="F1069">
            <v>0</v>
          </cell>
          <cell r="G1069">
            <v>0</v>
          </cell>
          <cell r="H1069">
            <v>26950</v>
          </cell>
          <cell r="I1069">
            <v>0</v>
          </cell>
          <cell r="J1069">
            <v>26950</v>
          </cell>
          <cell r="K1069">
            <v>35933.333333333328</v>
          </cell>
          <cell r="L1069">
            <v>26950</v>
          </cell>
        </row>
        <row r="1070">
          <cell r="D1070" t="str">
            <v>1201/6540/0000</v>
          </cell>
          <cell r="E1070" t="str">
            <v>Water Chemicals;</v>
          </cell>
          <cell r="F1070">
            <v>3500000</v>
          </cell>
          <cell r="G1070">
            <v>0</v>
          </cell>
          <cell r="H1070">
            <v>2403123.1800000002</v>
          </cell>
          <cell r="I1070">
            <v>-614555.19999999995</v>
          </cell>
          <cell r="J1070">
            <v>1788567.9800000002</v>
          </cell>
          <cell r="K1070">
            <v>2384757.3066666671</v>
          </cell>
          <cell r="L1070">
            <v>3500000</v>
          </cell>
        </row>
        <row r="1071">
          <cell r="D1071" t="str">
            <v>1201/6541/0000</v>
          </cell>
          <cell r="E1071" t="str">
            <v>Subsistence &amp; Traveling;</v>
          </cell>
          <cell r="F1071">
            <v>16000</v>
          </cell>
          <cell r="G1071">
            <v>0</v>
          </cell>
          <cell r="H1071">
            <v>83721.53</v>
          </cell>
          <cell r="I1071">
            <v>-1069.33</v>
          </cell>
          <cell r="J1071">
            <v>82652.2</v>
          </cell>
          <cell r="K1071">
            <v>110202.93333333332</v>
          </cell>
          <cell r="L1071">
            <v>110202.93333333332</v>
          </cell>
        </row>
        <row r="1072">
          <cell r="D1072" t="str">
            <v>1201/6543/0000</v>
          </cell>
          <cell r="E1072" t="str">
            <v>Cleaning Materials;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 t="str">
            <v>1201/6544/0000</v>
          </cell>
          <cell r="E1073" t="str">
            <v>Telephone Charges;</v>
          </cell>
          <cell r="F1073">
            <v>5000</v>
          </cell>
          <cell r="G1073">
            <v>0</v>
          </cell>
          <cell r="H1073">
            <v>3416.68</v>
          </cell>
          <cell r="I1073">
            <v>0</v>
          </cell>
          <cell r="J1073">
            <v>3416.68</v>
          </cell>
          <cell r="K1073">
            <v>4555.5733333333328</v>
          </cell>
          <cell r="L1073">
            <v>5000</v>
          </cell>
        </row>
        <row r="1074">
          <cell r="D1074" t="str">
            <v>1201/6546/0000</v>
          </cell>
          <cell r="E1074" t="str">
            <v>Uniforms &amp; Protective Clothi</v>
          </cell>
          <cell r="F1074">
            <v>180000</v>
          </cell>
          <cell r="G1074">
            <v>0</v>
          </cell>
          <cell r="H1074">
            <v>37099.120000000003</v>
          </cell>
          <cell r="I1074">
            <v>0</v>
          </cell>
          <cell r="J1074">
            <v>37099.120000000003</v>
          </cell>
          <cell r="K1074">
            <v>49465.493333333332</v>
          </cell>
          <cell r="L1074">
            <v>180000</v>
          </cell>
        </row>
        <row r="1075">
          <cell r="D1075" t="str">
            <v>1201/6546/0017</v>
          </cell>
          <cell r="E1075" t="str">
            <v>Uniforms &amp; Protective Clothi</v>
          </cell>
          <cell r="F1075">
            <v>180000</v>
          </cell>
          <cell r="G1075">
            <v>0</v>
          </cell>
          <cell r="H1075">
            <v>60535.47</v>
          </cell>
          <cell r="I1075">
            <v>0</v>
          </cell>
          <cell r="J1075">
            <v>60535.47</v>
          </cell>
          <cell r="K1075">
            <v>80713.960000000006</v>
          </cell>
          <cell r="L1075">
            <v>180000</v>
          </cell>
        </row>
        <row r="1076">
          <cell r="D1076" t="str">
            <v>1201/6546/0018</v>
          </cell>
          <cell r="E1076" t="str">
            <v>Uniforms &amp; Protective Clothi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 t="str">
            <v>1201/6546/0019</v>
          </cell>
          <cell r="E1077" t="str">
            <v>Uniforms &amp; Protective Clothi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 t="str">
            <v>1201/6549/0000</v>
          </cell>
          <cell r="E1078" t="str">
            <v>Insurance - External;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D1079" t="str">
            <v>1201/6551/0000</v>
          </cell>
          <cell r="E1079" t="str">
            <v>Transport Costs;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D1080" t="str">
            <v>1201/6552/0000</v>
          </cell>
          <cell r="E1080" t="str">
            <v>Fuel &amp; Oil - Vehicles;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D1081" t="str">
            <v>1201/6552/0017</v>
          </cell>
          <cell r="E1081" t="str">
            <v>Fuel &amp; Oil - Vehicles;Zastro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 t="str">
            <v>1201/6552/0018</v>
          </cell>
          <cell r="E1082" t="str">
            <v>Fuel &amp; Oil - Vehicles;Smithf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 t="str">
            <v>1201/6552/0019</v>
          </cell>
          <cell r="E1083" t="str">
            <v>Fuel &amp; Oil - Vehicles;Rouxvi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 t="str">
            <v>1201/6554/0000</v>
          </cell>
          <cell r="E1084" t="str">
            <v>Consumables;</v>
          </cell>
          <cell r="F1084">
            <v>710000</v>
          </cell>
          <cell r="G1084">
            <v>0</v>
          </cell>
          <cell r="H1084">
            <v>316350.27</v>
          </cell>
          <cell r="I1084">
            <v>0</v>
          </cell>
          <cell r="J1084">
            <v>316350.27</v>
          </cell>
          <cell r="K1084">
            <v>421800.36</v>
          </cell>
          <cell r="L1084">
            <v>710000</v>
          </cell>
        </row>
        <row r="1085">
          <cell r="D1085" t="str">
            <v>1201/6558/0000</v>
          </cell>
          <cell r="E1085" t="str">
            <v>Electricity Purchases;</v>
          </cell>
          <cell r="F1085">
            <v>566559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566559</v>
          </cell>
        </row>
        <row r="1086">
          <cell r="D1086" t="str">
            <v>1201/6559/0000</v>
          </cell>
          <cell r="E1086" t="str">
            <v>CCA - Infrastructure;</v>
          </cell>
          <cell r="F1086">
            <v>0</v>
          </cell>
          <cell r="G1086">
            <v>0</v>
          </cell>
          <cell r="H1086">
            <v>54000</v>
          </cell>
          <cell r="I1086">
            <v>-54000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 t="str">
            <v>1201/6560/0000</v>
          </cell>
          <cell r="E1087" t="str">
            <v>CCA - Tools &amp; Equipment;</v>
          </cell>
          <cell r="F1087">
            <v>240000</v>
          </cell>
          <cell r="G1087">
            <v>0</v>
          </cell>
          <cell r="H1087">
            <v>210272.55</v>
          </cell>
          <cell r="I1087">
            <v>0</v>
          </cell>
          <cell r="J1087">
            <v>210272.55</v>
          </cell>
          <cell r="K1087">
            <v>280363.39999999997</v>
          </cell>
          <cell r="L1087">
            <v>280363.39999999997</v>
          </cell>
        </row>
        <row r="1088">
          <cell r="D1088" t="str">
            <v>1201/6565/0000</v>
          </cell>
          <cell r="E1088" t="str">
            <v>Professional Services;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D1089" t="str">
            <v>1201/6576/0000</v>
          </cell>
          <cell r="E1089" t="str">
            <v>Dam Safety;</v>
          </cell>
          <cell r="F1089">
            <v>100000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50000</v>
          </cell>
        </row>
        <row r="1090">
          <cell r="D1090" t="str">
            <v>1201/6801/0000</v>
          </cell>
          <cell r="E1090" t="str">
            <v>R/M - Buildings;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 t="str">
            <v>1201/6801/0017</v>
          </cell>
          <cell r="E1091" t="str">
            <v>R/M - Buildings;Zastron Unit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 t="str">
            <v>1201/6801/0018</v>
          </cell>
          <cell r="E1092" t="str">
            <v>R/M - Buildings;Smithfield U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 t="str">
            <v>1201/6801/0019</v>
          </cell>
          <cell r="E1093" t="str">
            <v>R/M - Buildings;Rouxville Un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 t="str">
            <v>1201/6802/0000</v>
          </cell>
          <cell r="E1094" t="str">
            <v>R/M - Tools &amp; Equipment;</v>
          </cell>
          <cell r="F1094">
            <v>0</v>
          </cell>
          <cell r="G1094">
            <v>0</v>
          </cell>
          <cell r="H1094">
            <v>269</v>
          </cell>
          <cell r="I1094">
            <v>0</v>
          </cell>
          <cell r="J1094">
            <v>269</v>
          </cell>
          <cell r="K1094">
            <v>358.66666666666669</v>
          </cell>
          <cell r="L1094">
            <v>358.66666666666669</v>
          </cell>
        </row>
        <row r="1095">
          <cell r="D1095" t="str">
            <v>1201/6806/0000</v>
          </cell>
          <cell r="E1095" t="str">
            <v>R/M - Stormwater;</v>
          </cell>
          <cell r="F1095">
            <v>220000</v>
          </cell>
          <cell r="G1095">
            <v>0</v>
          </cell>
          <cell r="H1095">
            <v>2250</v>
          </cell>
          <cell r="I1095">
            <v>0</v>
          </cell>
          <cell r="J1095">
            <v>2250</v>
          </cell>
          <cell r="K1095">
            <v>3000</v>
          </cell>
          <cell r="L1095">
            <v>220000</v>
          </cell>
        </row>
        <row r="1096">
          <cell r="D1096" t="str">
            <v>1201/6808/0000</v>
          </cell>
          <cell r="E1096" t="str">
            <v>R/M - Vehicles &amp; Equipment;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D1097" t="str">
            <v>1201/6808/0017</v>
          </cell>
          <cell r="E1097" t="str">
            <v>R/M - Vehicles &amp; Equipment;Z</v>
          </cell>
          <cell r="F1097">
            <v>288000</v>
          </cell>
          <cell r="G1097">
            <v>0</v>
          </cell>
          <cell r="H1097">
            <v>246228.68</v>
          </cell>
          <cell r="I1097">
            <v>0</v>
          </cell>
          <cell r="J1097">
            <v>246228.68</v>
          </cell>
          <cell r="K1097">
            <v>328304.90666666668</v>
          </cell>
          <cell r="L1097">
            <v>288000</v>
          </cell>
        </row>
        <row r="1098">
          <cell r="D1098" t="str">
            <v>1201/6808/0018</v>
          </cell>
          <cell r="E1098" t="str">
            <v>R/M - Vehicles &amp; Equipment;S</v>
          </cell>
          <cell r="F1098">
            <v>220000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220000</v>
          </cell>
        </row>
        <row r="1099">
          <cell r="D1099" t="str">
            <v>1201/6808/0019</v>
          </cell>
          <cell r="E1099" t="str">
            <v>R/M - Vehicles &amp; Equipment;R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D1100" t="str">
            <v>1201/6809/0000</v>
          </cell>
          <cell r="E1100" t="str">
            <v>R/M - Water Reticulation;</v>
          </cell>
          <cell r="F1100">
            <v>1100000</v>
          </cell>
          <cell r="G1100">
            <v>0</v>
          </cell>
          <cell r="H1100">
            <v>726795.11</v>
          </cell>
          <cell r="I1100">
            <v>-83501.7</v>
          </cell>
          <cell r="J1100">
            <v>643293.41</v>
          </cell>
          <cell r="K1100">
            <v>857724.54666666663</v>
          </cell>
          <cell r="L1100">
            <v>1100000</v>
          </cell>
        </row>
        <row r="1101">
          <cell r="D1101" t="str">
            <v>1201/6815/0000</v>
          </cell>
          <cell r="E1101" t="str">
            <v>R/M - Plant &amp; Equipment;</v>
          </cell>
          <cell r="F1101">
            <v>0</v>
          </cell>
          <cell r="G1101">
            <v>0</v>
          </cell>
          <cell r="H1101">
            <v>11542.98</v>
          </cell>
          <cell r="I1101">
            <v>-9350</v>
          </cell>
          <cell r="J1101">
            <v>2192.9799999999996</v>
          </cell>
          <cell r="K1101">
            <v>2923.9733333333329</v>
          </cell>
          <cell r="L1101">
            <v>2923.9733333333329</v>
          </cell>
        </row>
        <row r="1102">
          <cell r="D1102" t="str">
            <v>1201/6815/0017</v>
          </cell>
          <cell r="E1102" t="str">
            <v>R/M - Plant &amp; Equipment;Zast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D1103" t="str">
            <v>1201/6815/0018</v>
          </cell>
          <cell r="E1103" t="str">
            <v>R/M - Plant &amp; Equipment;Smit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D1104" t="str">
            <v>1201/6815/0019</v>
          </cell>
          <cell r="E1104" t="str">
            <v>R/M - Plant &amp; Equipment;Roux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D1105" t="str">
            <v>1201/7500/0000</v>
          </cell>
          <cell r="E1105" t="str">
            <v>Contr - Bad Debts;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D1106" t="str">
            <v>1201/7501/0000</v>
          </cell>
          <cell r="E1106" t="str">
            <v>Contr - Leave Reserve;</v>
          </cell>
          <cell r="F1106">
            <v>153960.62</v>
          </cell>
          <cell r="G1106">
            <v>0</v>
          </cell>
          <cell r="H1106">
            <v>4547.53</v>
          </cell>
          <cell r="I1106">
            <v>0</v>
          </cell>
          <cell r="J1106">
            <v>4547.53</v>
          </cell>
          <cell r="K1106">
            <v>6063.373333333333</v>
          </cell>
          <cell r="L1106">
            <v>153960.62</v>
          </cell>
        </row>
        <row r="1107">
          <cell r="D1107" t="str">
            <v>1201/7502/0000</v>
          </cell>
          <cell r="E1107" t="str">
            <v>Contr Fund - Pro-rata Bonus</v>
          </cell>
          <cell r="F1107">
            <v>27040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27040</v>
          </cell>
        </row>
        <row r="1108">
          <cell r="D1108" t="str">
            <v>1201/7503/0000</v>
          </cell>
          <cell r="E1108" t="str">
            <v>Transfer - Gov Grant Reserve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D1109" t="str">
            <v>1201/8052/0000</v>
          </cell>
          <cell r="E1109" t="str">
            <v>Water Levies;</v>
          </cell>
          <cell r="F1109">
            <v>-10889673.300000001</v>
          </cell>
          <cell r="G1109">
            <v>0</v>
          </cell>
          <cell r="H1109">
            <v>1298844.6299999999</v>
          </cell>
          <cell r="I1109">
            <v>-15539865.359999999</v>
          </cell>
          <cell r="J1109">
            <v>-14241020.73</v>
          </cell>
          <cell r="K1109">
            <v>-18988027.640000001</v>
          </cell>
          <cell r="L1109">
            <v>-10889673.300000001</v>
          </cell>
        </row>
        <row r="1110">
          <cell r="D1110" t="str">
            <v>1201/8401/0000</v>
          </cell>
          <cell r="E1110" t="str">
            <v>NT Grant - Equitable Share;</v>
          </cell>
          <cell r="F1110">
            <v>-5959150.46</v>
          </cell>
          <cell r="G1110">
            <v>0</v>
          </cell>
          <cell r="H1110">
            <v>0</v>
          </cell>
          <cell r="I1110">
            <v>-2711434.8</v>
          </cell>
          <cell r="J1110">
            <v>-2711434.8</v>
          </cell>
          <cell r="K1110">
            <v>-3615246.4</v>
          </cell>
          <cell r="L1110">
            <v>-5959150.46</v>
          </cell>
        </row>
        <row r="1111">
          <cell r="D1111" t="str">
            <v>1201/8450/0000</v>
          </cell>
          <cell r="E1111" t="str">
            <v>NT Grant - MIG;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D1112" t="str">
            <v>1201/8455/0000</v>
          </cell>
          <cell r="E1112" t="str">
            <v>Regional Bulk Infra Grant;</v>
          </cell>
          <cell r="F1112">
            <v>-45000000</v>
          </cell>
          <cell r="G1112">
            <v>0</v>
          </cell>
          <cell r="H1112">
            <v>0</v>
          </cell>
          <cell r="I1112">
            <v>-43646798.789999999</v>
          </cell>
          <cell r="J1112">
            <v>-43646798.789999999</v>
          </cell>
          <cell r="K1112">
            <v>-58195731.719999999</v>
          </cell>
          <cell r="L1112">
            <v>-45000000</v>
          </cell>
        </row>
        <row r="1113">
          <cell r="D1113" t="str">
            <v>1201/8458/0000</v>
          </cell>
          <cell r="E1113" t="str">
            <v>NT Grant - MWIG;</v>
          </cell>
          <cell r="F1113">
            <v>-15000000</v>
          </cell>
          <cell r="G1113">
            <v>0</v>
          </cell>
          <cell r="H1113">
            <v>0</v>
          </cell>
          <cell r="I1113">
            <v>-15000000</v>
          </cell>
          <cell r="J1113">
            <v>-15000000</v>
          </cell>
          <cell r="K1113">
            <v>-20000000</v>
          </cell>
          <cell r="L1113">
            <v>-15000000</v>
          </cell>
        </row>
        <row r="1114">
          <cell r="D1114" t="str">
            <v>1201/8505/0000</v>
          </cell>
          <cell r="E1114" t="str">
            <v>Connection Fees;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 t="str">
            <v>1201/8508/0000</v>
          </cell>
          <cell r="E1115" t="str">
            <v>Sundry Income;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 t="str">
            <v>1201/8513/0000</v>
          </cell>
          <cell r="E1116" t="str">
            <v>Drum Sales;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 t="str">
            <v>1201/8516/0000</v>
          </cell>
          <cell r="E1117" t="str">
            <v>Free Basic Water;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1201</v>
          </cell>
          <cell r="E1118" t="str">
            <v>Main account total</v>
          </cell>
          <cell r="F1118">
            <v>12609322.540000021</v>
          </cell>
          <cell r="J1118">
            <v>0</v>
          </cell>
          <cell r="L1118">
            <v>13059653.520000026</v>
          </cell>
        </row>
        <row r="1119">
          <cell r="D1119">
            <v>1301</v>
          </cell>
          <cell r="E1119" t="str">
            <v>ELECTRICITY DISTRIBUTION</v>
          </cell>
          <cell r="J1119">
            <v>0</v>
          </cell>
        </row>
        <row r="1120">
          <cell r="D1120" t="str">
            <v>1301/1000/0000</v>
          </cell>
          <cell r="E1120" t="str">
            <v>Salaries;</v>
          </cell>
          <cell r="F1120">
            <v>257117.64</v>
          </cell>
          <cell r="G1120">
            <v>0</v>
          </cell>
          <cell r="H1120">
            <v>192838.23</v>
          </cell>
          <cell r="I1120">
            <v>0</v>
          </cell>
          <cell r="J1120">
            <v>192838.23</v>
          </cell>
          <cell r="K1120">
            <v>257117.64</v>
          </cell>
          <cell r="L1120">
            <v>257117.64</v>
          </cell>
        </row>
        <row r="1121">
          <cell r="D1121" t="str">
            <v>1301/1002/0000</v>
          </cell>
          <cell r="E1121" t="str">
            <v>Annual Bonus;</v>
          </cell>
          <cell r="F1121">
            <v>54962.52</v>
          </cell>
          <cell r="G1121">
            <v>0</v>
          </cell>
          <cell r="H1121">
            <v>21426.47</v>
          </cell>
          <cell r="I1121">
            <v>0</v>
          </cell>
          <cell r="J1121">
            <v>21426.47</v>
          </cell>
          <cell r="K1121">
            <v>28568.626666666671</v>
          </cell>
          <cell r="L1121">
            <v>54962.52</v>
          </cell>
        </row>
        <row r="1122">
          <cell r="D1122" t="str">
            <v>1301/1003/0000</v>
          </cell>
          <cell r="E1122" t="str">
            <v>Allowance - Telephone;</v>
          </cell>
          <cell r="F1122">
            <v>3600</v>
          </cell>
          <cell r="G1122">
            <v>0</v>
          </cell>
          <cell r="H1122">
            <v>2700</v>
          </cell>
          <cell r="I1122">
            <v>0</v>
          </cell>
          <cell r="J1122">
            <v>2700</v>
          </cell>
          <cell r="K1122">
            <v>3600</v>
          </cell>
          <cell r="L1122">
            <v>3600</v>
          </cell>
        </row>
        <row r="1123">
          <cell r="D1123" t="str">
            <v>1301/1006/0000</v>
          </cell>
          <cell r="E1123" t="str">
            <v>Overtime;</v>
          </cell>
          <cell r="F1123">
            <v>10837.68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10837.68</v>
          </cell>
        </row>
        <row r="1124">
          <cell r="D1124" t="str">
            <v>1301/1009/0000</v>
          </cell>
          <cell r="E1124" t="str">
            <v>Allowance - Vehicle;</v>
          </cell>
          <cell r="F1124">
            <v>48000</v>
          </cell>
          <cell r="G1124">
            <v>0</v>
          </cell>
          <cell r="H1124">
            <v>36000</v>
          </cell>
          <cell r="I1124">
            <v>0</v>
          </cell>
          <cell r="J1124">
            <v>36000</v>
          </cell>
          <cell r="K1124">
            <v>48000</v>
          </cell>
          <cell r="L1124">
            <v>48000</v>
          </cell>
        </row>
        <row r="1125">
          <cell r="D1125" t="str">
            <v>1301/1010/0000</v>
          </cell>
          <cell r="E1125" t="str">
            <v>Industrial Council Levy;</v>
          </cell>
          <cell r="F1125">
            <v>87</v>
          </cell>
          <cell r="G1125">
            <v>0</v>
          </cell>
          <cell r="H1125">
            <v>65.25</v>
          </cell>
          <cell r="I1125">
            <v>0</v>
          </cell>
          <cell r="J1125">
            <v>65.25</v>
          </cell>
          <cell r="K1125">
            <v>87</v>
          </cell>
          <cell r="L1125">
            <v>87</v>
          </cell>
        </row>
        <row r="1126">
          <cell r="D1126" t="str">
            <v>1301/1011/0000</v>
          </cell>
          <cell r="E1126" t="str">
            <v>Skills Development Levy;</v>
          </cell>
          <cell r="F1126">
            <v>3159.08</v>
          </cell>
          <cell r="G1126">
            <v>0</v>
          </cell>
          <cell r="H1126">
            <v>2575.9</v>
          </cell>
          <cell r="I1126">
            <v>0</v>
          </cell>
          <cell r="J1126">
            <v>2575.9</v>
          </cell>
          <cell r="K1126">
            <v>3434.5333333333333</v>
          </cell>
          <cell r="L1126">
            <v>3434.5333333333333</v>
          </cell>
        </row>
        <row r="1127">
          <cell r="D1127" t="str">
            <v>1301/1012/0000</v>
          </cell>
          <cell r="E1127" t="str">
            <v>Compensation Commissioner;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 t="str">
            <v>1301/1050/0000</v>
          </cell>
          <cell r="E1128" t="str">
            <v>Medical Aid Fund;</v>
          </cell>
          <cell r="F1128">
            <v>34535.18</v>
          </cell>
          <cell r="G1128">
            <v>0</v>
          </cell>
          <cell r="H1128">
            <v>25196.6</v>
          </cell>
          <cell r="I1128">
            <v>0</v>
          </cell>
          <cell r="J1128">
            <v>25196.6</v>
          </cell>
          <cell r="K1128">
            <v>33595.466666666667</v>
          </cell>
          <cell r="L1128">
            <v>34535.18</v>
          </cell>
        </row>
        <row r="1129">
          <cell r="D1129" t="str">
            <v>1301/1051/0000</v>
          </cell>
          <cell r="E1129" t="str">
            <v>Pension Fund ;</v>
          </cell>
          <cell r="F1129">
            <v>45271.88</v>
          </cell>
          <cell r="G1129">
            <v>0</v>
          </cell>
          <cell r="H1129">
            <v>34206.22</v>
          </cell>
          <cell r="I1129">
            <v>0</v>
          </cell>
          <cell r="J1129">
            <v>34206.22</v>
          </cell>
          <cell r="K1129">
            <v>45608.293333333335</v>
          </cell>
          <cell r="L1129">
            <v>45608.293333333335</v>
          </cell>
        </row>
        <row r="1130">
          <cell r="D1130" t="str">
            <v>1301/1052/0000</v>
          </cell>
          <cell r="E1130" t="str">
            <v>UIF;</v>
          </cell>
          <cell r="F1130">
            <v>1784.64</v>
          </cell>
          <cell r="G1130">
            <v>0</v>
          </cell>
          <cell r="H1130">
            <v>1338.48</v>
          </cell>
          <cell r="I1130">
            <v>0</v>
          </cell>
          <cell r="J1130">
            <v>1338.48</v>
          </cell>
          <cell r="K1130">
            <v>1784.6399999999999</v>
          </cell>
          <cell r="L1130">
            <v>1784.64</v>
          </cell>
        </row>
        <row r="1131">
          <cell r="D1131" t="str">
            <v>1301/4000/0000</v>
          </cell>
          <cell r="E1131" t="str">
            <v>Depreciation;</v>
          </cell>
          <cell r="F1131">
            <v>5085000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5085000</v>
          </cell>
        </row>
        <row r="1132">
          <cell r="D1132" t="str">
            <v>1301/5003/0000</v>
          </cell>
          <cell r="E1132" t="str">
            <v>Interest - HP;</v>
          </cell>
          <cell r="F1132">
            <v>1200000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1200000</v>
          </cell>
        </row>
        <row r="1133">
          <cell r="D1133" t="str">
            <v>1301/5051/0000</v>
          </cell>
          <cell r="E1133" t="str">
            <v>Redemption - External Loans;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 t="str">
            <v>1301/6000/0000</v>
          </cell>
          <cell r="E1134" t="str">
            <v>Bulk Electricity Purchases;</v>
          </cell>
          <cell r="F1134">
            <v>20563200</v>
          </cell>
          <cell r="G1134">
            <v>0</v>
          </cell>
          <cell r="H1134">
            <v>1569093.44</v>
          </cell>
          <cell r="I1134">
            <v>-561532.56999999995</v>
          </cell>
          <cell r="J1134">
            <v>1007560.87</v>
          </cell>
          <cell r="K1134">
            <v>1343414.4933333332</v>
          </cell>
          <cell r="L1134">
            <v>20563200</v>
          </cell>
        </row>
        <row r="1135">
          <cell r="D1135" t="str">
            <v>1301/6201/0000</v>
          </cell>
          <cell r="E1135" t="str">
            <v>Free Basic Services;</v>
          </cell>
          <cell r="F1135">
            <v>1371720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1371720</v>
          </cell>
        </row>
        <row r="1136">
          <cell r="D1136" t="str">
            <v>1301/6210/0000</v>
          </cell>
          <cell r="E1136" t="str">
            <v>MIG Projects;</v>
          </cell>
          <cell r="F1136">
            <v>1391425.62</v>
          </cell>
          <cell r="G1136">
            <v>0</v>
          </cell>
          <cell r="H1136">
            <v>568893.78</v>
          </cell>
          <cell r="I1136">
            <v>-216592.39</v>
          </cell>
          <cell r="J1136">
            <v>352301.39</v>
          </cell>
          <cell r="K1136">
            <v>469735.18666666665</v>
          </cell>
          <cell r="L1136">
            <v>1391425.62</v>
          </cell>
        </row>
        <row r="1137">
          <cell r="D1137" t="str">
            <v>1301/6212/0000</v>
          </cell>
          <cell r="E1137" t="str">
            <v>INEPG Projects;</v>
          </cell>
          <cell r="F1137">
            <v>474000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474000</v>
          </cell>
        </row>
        <row r="1138">
          <cell r="D1138" t="str">
            <v>1301/6514/0000</v>
          </cell>
          <cell r="E1138" t="str">
            <v>Printing &amp; Stationary;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 t="str">
            <v>1301/6515/0000</v>
          </cell>
          <cell r="E1139" t="str">
            <v>Computer Software;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 t="str">
            <v>1301/6532/0000</v>
          </cell>
          <cell r="E1140" t="str">
            <v>Vehicle License;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 t="str">
            <v>1301/6535/0000</v>
          </cell>
          <cell r="E1141" t="str">
            <v>Inventory (tools,equip,etc.)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D1142" t="str">
            <v>1301/6535/0017</v>
          </cell>
          <cell r="E1142" t="str">
            <v>Inventory (tools,equip,etc.)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D1143" t="str">
            <v>1301/6535/0018</v>
          </cell>
          <cell r="E1143" t="str">
            <v>Inventory (tools,equip,etc.)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D1144" t="str">
            <v>1301/6535/0019</v>
          </cell>
          <cell r="E1144" t="str">
            <v>Inventory (tools,equip,etc.)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 t="str">
            <v>1301/6541/0000</v>
          </cell>
          <cell r="E1145" t="str">
            <v>Subsistence &amp; Traveling;</v>
          </cell>
          <cell r="F1145">
            <v>16000</v>
          </cell>
          <cell r="G1145">
            <v>0</v>
          </cell>
          <cell r="H1145">
            <v>12271.62</v>
          </cell>
          <cell r="I1145">
            <v>0</v>
          </cell>
          <cell r="J1145">
            <v>12271.62</v>
          </cell>
          <cell r="K1145">
            <v>16362.16</v>
          </cell>
          <cell r="L1145">
            <v>16362.16</v>
          </cell>
        </row>
        <row r="1146">
          <cell r="D1146" t="str">
            <v>1301/6546/0000</v>
          </cell>
          <cell r="E1146" t="str">
            <v>Uniforms &amp; Protective Clothi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D1147" t="str">
            <v>1301/6549/0000</v>
          </cell>
          <cell r="E1147" t="str">
            <v>Insurance - External;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D1148" t="str">
            <v>1301/6552/0000</v>
          </cell>
          <cell r="E1148" t="str">
            <v>Fuel &amp; Oil - Vehicles;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 t="str">
            <v>1301/6554/0000</v>
          </cell>
          <cell r="E1149" t="str">
            <v>Consumables;</v>
          </cell>
          <cell r="F1149">
            <v>539000</v>
          </cell>
          <cell r="G1149">
            <v>0</v>
          </cell>
          <cell r="H1149">
            <v>5930.6</v>
          </cell>
          <cell r="I1149">
            <v>0</v>
          </cell>
          <cell r="J1149">
            <v>5930.6</v>
          </cell>
          <cell r="K1149">
            <v>7907.4666666666672</v>
          </cell>
          <cell r="L1149">
            <v>539000</v>
          </cell>
        </row>
        <row r="1150">
          <cell r="D1150" t="str">
            <v>1301/6557/0000</v>
          </cell>
          <cell r="E1150" t="str">
            <v>Commision Vendors;</v>
          </cell>
          <cell r="F1150">
            <v>191187.15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191187.15</v>
          </cell>
        </row>
        <row r="1151">
          <cell r="D1151" t="str">
            <v>1301/6814/0000</v>
          </cell>
          <cell r="E1151" t="str">
            <v>R/M - Street Lights;</v>
          </cell>
          <cell r="F1151">
            <v>64064.11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64064.11</v>
          </cell>
        </row>
        <row r="1152">
          <cell r="D1152" t="str">
            <v>1301/6815/0000</v>
          </cell>
          <cell r="E1152" t="str">
            <v>R/M - Plant &amp; Equipment;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D1153" t="str">
            <v>1301/6816/0000</v>
          </cell>
          <cell r="E1153" t="str">
            <v>R/M - Network;</v>
          </cell>
          <cell r="F1153">
            <v>325122.71000000002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325122.71000000002</v>
          </cell>
        </row>
        <row r="1154">
          <cell r="D1154" t="str">
            <v>1301/6817/0000</v>
          </cell>
          <cell r="E1154" t="str">
            <v>R/M - Meters;</v>
          </cell>
          <cell r="F1154">
            <v>40171.01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40171.01</v>
          </cell>
        </row>
        <row r="1155">
          <cell r="D1155" t="str">
            <v>1301/8053/0000</v>
          </cell>
          <cell r="E1155" t="str">
            <v>Electricity Sales;</v>
          </cell>
          <cell r="F1155">
            <v>-14589048.539999999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-14589048.539999999</v>
          </cell>
        </row>
        <row r="1156">
          <cell r="D1156" t="str">
            <v>1301/8054/0000</v>
          </cell>
          <cell r="E1156" t="str">
            <v>Electricity Sales Pre-paid;</v>
          </cell>
          <cell r="F1156">
            <v>-17831050.190000001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-17831050.190000001</v>
          </cell>
        </row>
        <row r="1157">
          <cell r="D1157" t="str">
            <v>1301/8401/0000</v>
          </cell>
          <cell r="E1157" t="str">
            <v>NT Grant - Equitable Share;</v>
          </cell>
          <cell r="F1157">
            <v>-11999619.35</v>
          </cell>
          <cell r="G1157">
            <v>0</v>
          </cell>
          <cell r="H1157">
            <v>0</v>
          </cell>
          <cell r="I1157">
            <v>-5441894.7999999998</v>
          </cell>
          <cell r="J1157">
            <v>-5441894.7999999998</v>
          </cell>
          <cell r="K1157">
            <v>-7255859.7333333325</v>
          </cell>
          <cell r="L1157">
            <v>-11999619.35</v>
          </cell>
        </row>
        <row r="1158">
          <cell r="D1158" t="str">
            <v>1301/8450/0000</v>
          </cell>
          <cell r="E1158" t="str">
            <v>NT Grant - MIG;</v>
          </cell>
          <cell r="F1158">
            <v>-1391425.62</v>
          </cell>
          <cell r="G1158">
            <v>0</v>
          </cell>
          <cell r="H1158">
            <v>0</v>
          </cell>
          <cell r="I1158">
            <v>-807851.8</v>
          </cell>
          <cell r="J1158">
            <v>-807851.8</v>
          </cell>
          <cell r="K1158">
            <v>-1077135.7333333334</v>
          </cell>
          <cell r="L1158">
            <v>-1391425.62</v>
          </cell>
        </row>
        <row r="1159">
          <cell r="D1159" t="str">
            <v>1301/8454/0000</v>
          </cell>
          <cell r="E1159" t="str">
            <v>NT Grant - INEPG;</v>
          </cell>
          <cell r="F1159">
            <v>-474000</v>
          </cell>
          <cell r="G1159">
            <v>0</v>
          </cell>
          <cell r="H1159">
            <v>0</v>
          </cell>
          <cell r="I1159">
            <v>-474000</v>
          </cell>
          <cell r="J1159">
            <v>-474000</v>
          </cell>
          <cell r="K1159">
            <v>-632000</v>
          </cell>
          <cell r="L1159">
            <v>-474000</v>
          </cell>
        </row>
        <row r="1160">
          <cell r="D1160" t="str">
            <v>1301/8502/0000</v>
          </cell>
          <cell r="E1160" t="str">
            <v>Re-Connection Fees;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 t="str">
            <v>1301/8508/0000</v>
          </cell>
          <cell r="E1161" t="str">
            <v>Sundry Income;</v>
          </cell>
          <cell r="F1161">
            <v>-326068.51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-326068.51</v>
          </cell>
        </row>
        <row r="1162">
          <cell r="D1162" t="str">
            <v>1301/8515/0000</v>
          </cell>
          <cell r="E1162" t="str">
            <v>Free Basic Electricity;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16"/>
  <sheetViews>
    <sheetView tabSelected="1" zoomScale="90" zoomScaleNormal="90" workbookViewId="0">
      <pane ySplit="4" topLeftCell="A85" activePane="bottomLeft" state="frozen"/>
      <selection pane="bottomLeft" activeCell="J104" sqref="J104"/>
    </sheetView>
  </sheetViews>
  <sheetFormatPr defaultRowHeight="15" x14ac:dyDescent="0.25"/>
  <cols>
    <col min="1" max="1" width="16.140625" bestFit="1" customWidth="1"/>
    <col min="2" max="2" width="34.5703125" customWidth="1"/>
    <col min="3" max="5" width="19.7109375" customWidth="1"/>
    <col min="6" max="6" width="3.140625" customWidth="1"/>
    <col min="7" max="7" width="19.7109375" customWidth="1"/>
    <col min="8" max="8" width="3.140625" customWidth="1"/>
    <col min="9" max="9" width="19.7109375" customWidth="1"/>
    <col min="10" max="10" width="9.140625" style="17"/>
    <col min="11" max="13" width="9.140625" style="4"/>
    <col min="14" max="14" width="14.140625" style="4" bestFit="1" customWidth="1"/>
    <col min="15" max="16384" width="9.140625" style="4"/>
  </cols>
  <sheetData>
    <row r="1" spans="1:15" ht="21" x14ac:dyDescent="0.35">
      <c r="A1" s="18" t="s">
        <v>1671</v>
      </c>
      <c r="B1" s="18"/>
      <c r="C1" s="18"/>
      <c r="D1" s="18"/>
      <c r="E1" s="18"/>
      <c r="F1" s="18"/>
      <c r="G1" s="18"/>
      <c r="H1" s="18"/>
      <c r="I1" s="18"/>
    </row>
    <row r="2" spans="1:15" ht="18.75" x14ac:dyDescent="0.3">
      <c r="A2" s="19" t="s">
        <v>1672</v>
      </c>
      <c r="B2" s="19"/>
      <c r="C2" s="19"/>
      <c r="D2" s="19"/>
      <c r="E2" s="19"/>
      <c r="F2" s="19"/>
      <c r="G2" s="19"/>
      <c r="H2" s="19"/>
      <c r="I2" s="19"/>
    </row>
    <row r="3" spans="1:15" ht="18.75" x14ac:dyDescent="0.3">
      <c r="A3" s="12"/>
      <c r="B3" s="12"/>
      <c r="C3" s="12"/>
      <c r="D3" s="12"/>
      <c r="E3" s="12"/>
      <c r="F3" s="12"/>
      <c r="G3" s="12"/>
      <c r="H3" s="12"/>
      <c r="I3" s="12"/>
    </row>
    <row r="4" spans="1:15" ht="68.25" customHeight="1" x14ac:dyDescent="0.25">
      <c r="A4" s="13"/>
      <c r="B4" s="13"/>
      <c r="C4" s="14" t="s">
        <v>1673</v>
      </c>
      <c r="D4" s="14" t="s">
        <v>1674</v>
      </c>
      <c r="E4" s="14" t="s">
        <v>1693</v>
      </c>
      <c r="F4" s="15"/>
      <c r="G4" s="14" t="s">
        <v>1694</v>
      </c>
      <c r="H4" s="14"/>
      <c r="I4" s="14" t="s">
        <v>1675</v>
      </c>
    </row>
    <row r="5" spans="1:15" x14ac:dyDescent="0.25">
      <c r="A5" s="3">
        <v>101</v>
      </c>
      <c r="B5" s="3" t="s">
        <v>0</v>
      </c>
      <c r="C5" s="3"/>
      <c r="D5" s="3"/>
      <c r="E5" s="3"/>
      <c r="F5" s="3"/>
      <c r="G5" s="3"/>
      <c r="H5" s="3"/>
      <c r="I5" s="3"/>
    </row>
    <row r="6" spans="1:15" x14ac:dyDescent="0.25">
      <c r="A6" t="s">
        <v>1</v>
      </c>
      <c r="B6" t="s">
        <v>2</v>
      </c>
      <c r="C6" s="1">
        <f>VLOOKUP(A6,[1]Sheet1!$D$3:$P$1208,3,FALSE)</f>
        <v>1953186.62</v>
      </c>
      <c r="D6" s="1">
        <f t="shared" ref="D6" si="0">+E6-C6</f>
        <v>0</v>
      </c>
      <c r="E6" s="1">
        <f>VLOOKUP(A6,[2]Sheet2!$D$3:$L$1162,9,FALSE)</f>
        <v>1953186.62</v>
      </c>
      <c r="F6" s="1"/>
      <c r="G6" s="1">
        <f>VLOOKUP(A6,[2]Sheet2!$D$3:$J$1162,7,FALSE)</f>
        <v>1242841.19</v>
      </c>
      <c r="H6" s="1"/>
      <c r="I6" s="1">
        <f>+E6-G6</f>
        <v>710345.43000000017</v>
      </c>
      <c r="N6" s="5"/>
      <c r="O6" s="9"/>
    </row>
    <row r="7" spans="1:15" x14ac:dyDescent="0.25">
      <c r="A7" t="s">
        <v>3</v>
      </c>
      <c r="B7" t="s">
        <v>4</v>
      </c>
      <c r="C7" s="1">
        <f>VLOOKUP(A7,[1]Sheet1!$D$3:$P$1208,3,FALSE)</f>
        <v>0</v>
      </c>
      <c r="D7" s="1">
        <f t="shared" ref="D7:D56" si="1">+E7-C7</f>
        <v>0</v>
      </c>
      <c r="E7" s="1">
        <f>VLOOKUP(A7,[2]Sheet2!$D$3:$L$1162,9,FALSE)</f>
        <v>0</v>
      </c>
      <c r="F7" s="1"/>
      <c r="G7" s="1">
        <f>VLOOKUP(A7,[2]Sheet2!$D$3:$J$1162,7,FALSE)</f>
        <v>0</v>
      </c>
      <c r="H7" s="1"/>
      <c r="I7" s="1">
        <f t="shared" ref="I7:I56" si="2">+E7-G7</f>
        <v>0</v>
      </c>
      <c r="N7" s="5"/>
      <c r="O7" s="9"/>
    </row>
    <row r="8" spans="1:15" x14ac:dyDescent="0.25">
      <c r="A8" t="s">
        <v>5</v>
      </c>
      <c r="B8" t="s">
        <v>6</v>
      </c>
      <c r="C8" s="1">
        <f>VLOOKUP(A8,[1]Sheet1!$D$3:$P$1208,3,FALSE)</f>
        <v>195911.83</v>
      </c>
      <c r="D8" s="1">
        <f t="shared" si="1"/>
        <v>0</v>
      </c>
      <c r="E8" s="1">
        <f>VLOOKUP(A8,[2]Sheet2!$D$3:$L$1162,9,FALSE)</f>
        <v>195911.83</v>
      </c>
      <c r="F8" s="1"/>
      <c r="G8" s="1">
        <f>VLOOKUP(A8,[2]Sheet2!$D$3:$J$1162,7,FALSE)</f>
        <v>81421.58</v>
      </c>
      <c r="H8" s="1"/>
      <c r="I8" s="1">
        <f t="shared" si="2"/>
        <v>114490.24999999999</v>
      </c>
      <c r="N8" s="5"/>
      <c r="O8" s="9"/>
    </row>
    <row r="9" spans="1:15" x14ac:dyDescent="0.25">
      <c r="A9" t="s">
        <v>7</v>
      </c>
      <c r="B9" t="s">
        <v>8</v>
      </c>
      <c r="C9" s="1">
        <f>VLOOKUP(A9,[1]Sheet1!$D$3:$P$1208,3,FALSE)</f>
        <v>3174</v>
      </c>
      <c r="D9" s="1">
        <f t="shared" si="1"/>
        <v>0</v>
      </c>
      <c r="E9" s="1">
        <f>VLOOKUP(A9,[2]Sheet2!$D$3:$L$1162,9,FALSE)</f>
        <v>3174</v>
      </c>
      <c r="F9" s="1"/>
      <c r="G9" s="1">
        <f>VLOOKUP(A9,[2]Sheet2!$D$3:$J$1162,7,FALSE)</f>
        <v>0</v>
      </c>
      <c r="H9" s="1"/>
      <c r="I9" s="1">
        <f t="shared" si="2"/>
        <v>3174</v>
      </c>
      <c r="N9" s="5"/>
      <c r="O9" s="9"/>
    </row>
    <row r="10" spans="1:15" x14ac:dyDescent="0.25">
      <c r="A10" t="s">
        <v>9</v>
      </c>
      <c r="B10" t="s">
        <v>10</v>
      </c>
      <c r="C10" s="1">
        <f>VLOOKUP(A10,[1]Sheet1!$D$3:$P$1208,3,FALSE)</f>
        <v>6781.02</v>
      </c>
      <c r="D10" s="1">
        <f t="shared" si="1"/>
        <v>22618.98</v>
      </c>
      <c r="E10" s="1">
        <f>VLOOKUP(A10,[2]Sheet2!$D$3:$L$1162,9,FALSE)</f>
        <v>29400</v>
      </c>
      <c r="F10" s="1"/>
      <c r="G10" s="1">
        <f>VLOOKUP(A10,[2]Sheet2!$D$3:$J$1162,7,FALSE)</f>
        <v>22050</v>
      </c>
      <c r="H10" s="1"/>
      <c r="I10" s="1">
        <f t="shared" si="2"/>
        <v>7350</v>
      </c>
      <c r="N10" s="5"/>
      <c r="O10" s="9"/>
    </row>
    <row r="11" spans="1:15" x14ac:dyDescent="0.25">
      <c r="A11" t="s">
        <v>11</v>
      </c>
      <c r="B11" t="s">
        <v>12</v>
      </c>
      <c r="C11" s="1">
        <f>VLOOKUP(A11,[1]Sheet1!$D$3:$P$1208,3,FALSE)</f>
        <v>26982.55</v>
      </c>
      <c r="D11" s="1">
        <f t="shared" si="1"/>
        <v>9835.9700000000048</v>
      </c>
      <c r="E11" s="1">
        <f>VLOOKUP(A11,[2]Sheet2!$D$3:$L$1162,9,FALSE)</f>
        <v>36818.520000000004</v>
      </c>
      <c r="F11" s="1"/>
      <c r="G11" s="1">
        <f>VLOOKUP(A11,[2]Sheet2!$D$3:$J$1162,7,FALSE)</f>
        <v>27613.89</v>
      </c>
      <c r="H11" s="1"/>
      <c r="I11" s="1">
        <f t="shared" si="2"/>
        <v>9204.6300000000047</v>
      </c>
      <c r="N11" s="5"/>
      <c r="O11" s="9"/>
    </row>
    <row r="12" spans="1:15" x14ac:dyDescent="0.25">
      <c r="A12" t="s">
        <v>13</v>
      </c>
      <c r="B12" t="s">
        <v>14</v>
      </c>
      <c r="C12" s="1">
        <f>VLOOKUP(A12,[1]Sheet1!$D$3:$P$1208,3,FALSE)</f>
        <v>0</v>
      </c>
      <c r="D12" s="1">
        <f t="shared" si="1"/>
        <v>36213.519999999997</v>
      </c>
      <c r="E12" s="1">
        <f>VLOOKUP(A12,[2]Sheet2!$D$3:$L$1162,9,FALSE)</f>
        <v>36213.519999999997</v>
      </c>
      <c r="F12" s="1"/>
      <c r="G12" s="1">
        <f>VLOOKUP(A12,[2]Sheet2!$D$3:$J$1162,7,FALSE)</f>
        <v>27160.14</v>
      </c>
      <c r="H12" s="1"/>
      <c r="I12" s="1">
        <f t="shared" si="2"/>
        <v>9053.3799999999974</v>
      </c>
      <c r="N12" s="5"/>
      <c r="O12" s="9"/>
    </row>
    <row r="13" spans="1:15" x14ac:dyDescent="0.25">
      <c r="A13" t="s">
        <v>15</v>
      </c>
      <c r="B13" t="s">
        <v>16</v>
      </c>
      <c r="C13" s="1">
        <f>VLOOKUP(A13,[1]Sheet1!$D$3:$P$1208,3,FALSE)</f>
        <v>223000</v>
      </c>
      <c r="D13" s="1">
        <f t="shared" si="1"/>
        <v>0</v>
      </c>
      <c r="E13" s="1">
        <f>VLOOKUP(A13,[2]Sheet2!$D$3:$L$1162,9,FALSE)</f>
        <v>223000</v>
      </c>
      <c r="F13" s="1"/>
      <c r="G13" s="1">
        <f>VLOOKUP(A13,[2]Sheet2!$D$3:$J$1162,7,FALSE)</f>
        <v>108000</v>
      </c>
      <c r="H13" s="1"/>
      <c r="I13" s="1">
        <f t="shared" si="2"/>
        <v>115000</v>
      </c>
      <c r="N13" s="5"/>
      <c r="O13" s="9"/>
    </row>
    <row r="14" spans="1:15" x14ac:dyDescent="0.25">
      <c r="A14" t="s">
        <v>17</v>
      </c>
      <c r="B14" t="s">
        <v>18</v>
      </c>
      <c r="C14" s="1">
        <f>VLOOKUP(A14,[1]Sheet1!$D$3:$P$1208,3,FALSE)</f>
        <v>1057.68</v>
      </c>
      <c r="D14" s="1">
        <f t="shared" si="1"/>
        <v>0</v>
      </c>
      <c r="E14" s="1">
        <f>VLOOKUP(A14,[2]Sheet2!$D$3:$L$1162,9,FALSE)</f>
        <v>1057.68</v>
      </c>
      <c r="F14" s="1"/>
      <c r="G14" s="1">
        <f>VLOOKUP(A14,[2]Sheet2!$D$3:$J$1162,7,FALSE)</f>
        <v>717.75</v>
      </c>
      <c r="H14" s="1"/>
      <c r="I14" s="1">
        <f t="shared" si="2"/>
        <v>339.93000000000006</v>
      </c>
      <c r="N14" s="5"/>
      <c r="O14" s="9"/>
    </row>
    <row r="15" spans="1:15" x14ac:dyDescent="0.25">
      <c r="A15" t="s">
        <v>19</v>
      </c>
      <c r="B15" t="s">
        <v>20</v>
      </c>
      <c r="C15" s="1">
        <f>VLOOKUP(A15,[1]Sheet1!$D$3:$P$1208,3,FALSE)</f>
        <v>25154.39</v>
      </c>
      <c r="D15" s="1">
        <f t="shared" si="1"/>
        <v>0</v>
      </c>
      <c r="E15" s="1">
        <f>VLOOKUP(A15,[2]Sheet2!$D$3:$L$1162,9,FALSE)</f>
        <v>25154.39</v>
      </c>
      <c r="F15" s="1"/>
      <c r="G15" s="1">
        <f>VLOOKUP(A15,[2]Sheet2!$D$3:$J$1162,7,FALSE)</f>
        <v>13884.28</v>
      </c>
      <c r="H15" s="1"/>
      <c r="I15" s="1">
        <f t="shared" si="2"/>
        <v>11270.109999999999</v>
      </c>
      <c r="N15" s="5"/>
      <c r="O15" s="9"/>
    </row>
    <row r="16" spans="1:15" x14ac:dyDescent="0.25">
      <c r="A16" t="s">
        <v>21</v>
      </c>
      <c r="B16" t="s">
        <v>22</v>
      </c>
      <c r="C16" s="1">
        <f>VLOOKUP(A16,[1]Sheet1!$D$3:$P$1208,3,FALSE)</f>
        <v>0</v>
      </c>
      <c r="D16" s="1">
        <f t="shared" si="1"/>
        <v>0</v>
      </c>
      <c r="E16" s="1">
        <f>VLOOKUP(A16,[2]Sheet2!$D$3:$L$1162,9,FALSE)</f>
        <v>0</v>
      </c>
      <c r="F16" s="1"/>
      <c r="G16" s="1">
        <f>VLOOKUP(A16,[2]Sheet2!$D$3:$J$1162,7,FALSE)</f>
        <v>0</v>
      </c>
      <c r="H16" s="1"/>
      <c r="I16" s="1">
        <f t="shared" si="2"/>
        <v>0</v>
      </c>
      <c r="N16" s="5"/>
      <c r="O16" s="9"/>
    </row>
    <row r="17" spans="1:15" x14ac:dyDescent="0.25">
      <c r="A17" t="s">
        <v>23</v>
      </c>
      <c r="B17" t="s">
        <v>24</v>
      </c>
      <c r="C17" s="1">
        <f>VLOOKUP(A17,[1]Sheet1!$D$3:$P$1208,3,FALSE)</f>
        <v>330000</v>
      </c>
      <c r="D17" s="1">
        <f t="shared" si="1"/>
        <v>0</v>
      </c>
      <c r="E17" s="1">
        <f>VLOOKUP(A17,[2]Sheet2!$D$3:$L$1162,9,FALSE)</f>
        <v>330000</v>
      </c>
      <c r="F17" s="1"/>
      <c r="G17" s="1">
        <f>VLOOKUP(A17,[2]Sheet2!$D$3:$J$1162,7,FALSE)</f>
        <v>0</v>
      </c>
      <c r="H17" s="1"/>
      <c r="I17" s="1">
        <f t="shared" si="2"/>
        <v>330000</v>
      </c>
      <c r="N17" s="5"/>
      <c r="O17" s="9"/>
    </row>
    <row r="18" spans="1:15" x14ac:dyDescent="0.25">
      <c r="A18" t="s">
        <v>25</v>
      </c>
      <c r="B18" t="s">
        <v>26</v>
      </c>
      <c r="C18" s="1">
        <f>VLOOKUP(A18,[1]Sheet1!$D$3:$P$1208,3,FALSE)</f>
        <v>126083.98</v>
      </c>
      <c r="D18" s="1">
        <f t="shared" si="1"/>
        <v>0</v>
      </c>
      <c r="E18" s="1">
        <f>VLOOKUP(A18,[2]Sheet2!$D$3:$L$1162,9,FALSE)</f>
        <v>126083.98</v>
      </c>
      <c r="F18" s="1"/>
      <c r="G18" s="1">
        <f>VLOOKUP(A18,[2]Sheet2!$D$3:$J$1162,7,FALSE)</f>
        <v>73508.399999999994</v>
      </c>
      <c r="H18" s="1"/>
      <c r="I18" s="1">
        <f t="shared" si="2"/>
        <v>52575.58</v>
      </c>
      <c r="N18" s="5"/>
      <c r="O18" s="9"/>
    </row>
    <row r="19" spans="1:15" x14ac:dyDescent="0.25">
      <c r="A19" t="s">
        <v>27</v>
      </c>
      <c r="B19" t="s">
        <v>28</v>
      </c>
      <c r="C19" s="1">
        <f>VLOOKUP(A19,[1]Sheet1!$D$3:$P$1208,3,FALSE)</f>
        <v>226485.09</v>
      </c>
      <c r="D19" s="1">
        <f t="shared" si="1"/>
        <v>0</v>
      </c>
      <c r="E19" s="1">
        <f>VLOOKUP(A19,[2]Sheet2!$D$3:$L$1162,9,FALSE)</f>
        <v>226485.09</v>
      </c>
      <c r="F19" s="1"/>
      <c r="G19" s="1">
        <f>VLOOKUP(A19,[2]Sheet2!$D$3:$J$1162,7,FALSE)</f>
        <v>103159.14</v>
      </c>
      <c r="H19" s="1"/>
      <c r="I19" s="1">
        <f t="shared" si="2"/>
        <v>123325.95</v>
      </c>
      <c r="N19" s="5"/>
      <c r="O19" s="9"/>
    </row>
    <row r="20" spans="1:15" x14ac:dyDescent="0.25">
      <c r="A20" t="s">
        <v>29</v>
      </c>
      <c r="B20" t="s">
        <v>30</v>
      </c>
      <c r="C20" s="1">
        <f>VLOOKUP(A20,[1]Sheet1!$D$3:$P$1208,3,FALSE)</f>
        <v>18751.95</v>
      </c>
      <c r="D20" s="1">
        <f t="shared" si="1"/>
        <v>0</v>
      </c>
      <c r="E20" s="1">
        <f>VLOOKUP(A20,[2]Sheet2!$D$3:$L$1162,9,FALSE)</f>
        <v>18751.95</v>
      </c>
      <c r="F20" s="1"/>
      <c r="G20" s="1">
        <f>VLOOKUP(A20,[2]Sheet2!$D$3:$J$1162,7,FALSE)</f>
        <v>12206.35</v>
      </c>
      <c r="H20" s="1"/>
      <c r="I20" s="1">
        <f t="shared" si="2"/>
        <v>6545.6</v>
      </c>
      <c r="N20" s="5"/>
      <c r="O20" s="9"/>
    </row>
    <row r="21" spans="1:15" x14ac:dyDescent="0.25">
      <c r="A21" t="s">
        <v>31</v>
      </c>
      <c r="B21" t="s">
        <v>32</v>
      </c>
      <c r="C21" s="1">
        <f>VLOOKUP(A21,[1]Sheet1!$D$3:$P$1208,3,FALSE)</f>
        <v>2370551.54</v>
      </c>
      <c r="D21" s="1">
        <f t="shared" si="1"/>
        <v>0</v>
      </c>
      <c r="E21" s="1">
        <f>VLOOKUP(A21,[2]Sheet2!$D$3:$L$1162,9,FALSE)</f>
        <v>2370551.54</v>
      </c>
      <c r="F21" s="1"/>
      <c r="G21" s="1">
        <f>VLOOKUP(A21,[2]Sheet2!$D$3:$J$1162,7,FALSE)</f>
        <v>1685019.52</v>
      </c>
      <c r="H21" s="1"/>
      <c r="I21" s="1">
        <f t="shared" si="2"/>
        <v>685532.02</v>
      </c>
      <c r="N21" s="5"/>
      <c r="O21" s="9"/>
    </row>
    <row r="22" spans="1:15" x14ac:dyDescent="0.25">
      <c r="A22" t="s">
        <v>33</v>
      </c>
      <c r="B22" t="s">
        <v>34</v>
      </c>
      <c r="C22" s="1">
        <f>VLOOKUP(A22,[1]Sheet1!$D$3:$P$1208,3,FALSE)</f>
        <v>250500</v>
      </c>
      <c r="D22" s="1">
        <f t="shared" si="1"/>
        <v>0</v>
      </c>
      <c r="E22" s="1">
        <f>VLOOKUP(A22,[2]Sheet2!$D$3:$L$1162,9,FALSE)</f>
        <v>250500</v>
      </c>
      <c r="F22" s="1"/>
      <c r="G22" s="1">
        <f>VLOOKUP(A22,[2]Sheet2!$D$3:$J$1162,7,FALSE)</f>
        <v>172161</v>
      </c>
      <c r="H22" s="1"/>
      <c r="I22" s="1">
        <f t="shared" si="2"/>
        <v>78339</v>
      </c>
      <c r="N22" s="5"/>
      <c r="O22" s="9"/>
    </row>
    <row r="23" spans="1:15" x14ac:dyDescent="0.25">
      <c r="A23" t="s">
        <v>35</v>
      </c>
      <c r="B23" t="s">
        <v>36</v>
      </c>
      <c r="C23" s="1">
        <f>VLOOKUP(A23,[1]Sheet1!$D$3:$P$1208,3,FALSE)</f>
        <v>446546.75</v>
      </c>
      <c r="D23" s="1">
        <f t="shared" si="1"/>
        <v>0</v>
      </c>
      <c r="E23" s="1">
        <f>VLOOKUP(A23,[2]Sheet2!$D$3:$L$1162,9,FALSE)</f>
        <v>446546.75</v>
      </c>
      <c r="F23" s="1"/>
      <c r="G23" s="1">
        <f>VLOOKUP(A23,[2]Sheet2!$D$3:$J$1162,7,FALSE)</f>
        <v>305777.07</v>
      </c>
      <c r="H23" s="1"/>
      <c r="I23" s="1">
        <f t="shared" si="2"/>
        <v>140769.68</v>
      </c>
      <c r="N23" s="5"/>
      <c r="O23" s="9"/>
    </row>
    <row r="24" spans="1:15" x14ac:dyDescent="0.25">
      <c r="A24" t="s">
        <v>37</v>
      </c>
      <c r="B24" t="s">
        <v>38</v>
      </c>
      <c r="C24" s="1">
        <f>VLOOKUP(A24,[1]Sheet1!$D$3:$P$1208,3,FALSE)</f>
        <v>30380.36</v>
      </c>
      <c r="D24" s="1">
        <f t="shared" si="1"/>
        <v>306.36000000000058</v>
      </c>
      <c r="E24" s="1">
        <f>VLOOKUP(A24,[2]Sheet2!$D$3:$L$1162,9,FALSE)</f>
        <v>30686.720000000001</v>
      </c>
      <c r="F24" s="1"/>
      <c r="G24" s="1">
        <f>VLOOKUP(A24,[2]Sheet2!$D$3:$J$1162,7,FALSE)</f>
        <v>23015.040000000001</v>
      </c>
      <c r="H24" s="1"/>
      <c r="I24" s="1">
        <f t="shared" si="2"/>
        <v>7671.68</v>
      </c>
      <c r="N24" s="5"/>
      <c r="O24" s="9"/>
    </row>
    <row r="25" spans="1:15" x14ac:dyDescent="0.25">
      <c r="A25" t="s">
        <v>39</v>
      </c>
      <c r="B25" t="s">
        <v>40</v>
      </c>
      <c r="C25" s="1">
        <f>VLOOKUP(A25,[1]Sheet1!$D$3:$P$1208,3,FALSE)</f>
        <v>156564.81</v>
      </c>
      <c r="D25" s="1">
        <f t="shared" si="1"/>
        <v>0</v>
      </c>
      <c r="E25" s="1">
        <f>VLOOKUP(A25,[2]Sheet2!$D$3:$L$1162,9,FALSE)</f>
        <v>156564.81</v>
      </c>
      <c r="F25" s="1"/>
      <c r="G25" s="1">
        <f>VLOOKUP(A25,[2]Sheet2!$D$3:$J$1162,7,FALSE)</f>
        <v>108020</v>
      </c>
      <c r="H25" s="1"/>
      <c r="I25" s="1">
        <f t="shared" si="2"/>
        <v>48544.81</v>
      </c>
      <c r="N25" s="5"/>
      <c r="O25" s="9"/>
    </row>
    <row r="26" spans="1:15" x14ac:dyDescent="0.25">
      <c r="A26" t="s">
        <v>41</v>
      </c>
      <c r="B26" t="s">
        <v>42</v>
      </c>
      <c r="C26" s="1">
        <f>VLOOKUP(A26,[1]Sheet1!$D$3:$P$1208,3,FALSE)</f>
        <v>194411.18</v>
      </c>
      <c r="D26" s="1">
        <f t="shared" si="1"/>
        <v>8286.4200000000128</v>
      </c>
      <c r="E26" s="1">
        <f>VLOOKUP(A26,[2]Sheet2!$D$3:$L$1162,9,FALSE)</f>
        <v>202697.60000000001</v>
      </c>
      <c r="F26" s="1"/>
      <c r="G26" s="1">
        <f>VLOOKUP(A26,[2]Sheet2!$D$3:$J$1162,7,FALSE)</f>
        <v>152023.20000000001</v>
      </c>
      <c r="H26" s="1"/>
      <c r="I26" s="1">
        <f t="shared" si="2"/>
        <v>50674.399999999994</v>
      </c>
      <c r="N26" s="5"/>
      <c r="O26" s="9"/>
    </row>
    <row r="27" spans="1:15" x14ac:dyDescent="0.25">
      <c r="A27" t="s">
        <v>43</v>
      </c>
      <c r="B27" t="s">
        <v>44</v>
      </c>
      <c r="C27" s="1">
        <f>VLOOKUP(A27,[1]Sheet1!$D$3:$P$1208,3,FALSE)</f>
        <v>159879.71</v>
      </c>
      <c r="D27" s="1">
        <f t="shared" si="1"/>
        <v>0</v>
      </c>
      <c r="E27" s="1">
        <f>VLOOKUP(A27,[2]Sheet2!$D$3:$L$1162,9,FALSE)</f>
        <v>159879.71</v>
      </c>
      <c r="F27" s="1"/>
      <c r="G27" s="1">
        <f>VLOOKUP(A27,[2]Sheet2!$D$3:$J$1162,7,FALSE)</f>
        <v>113336.28</v>
      </c>
      <c r="H27" s="1"/>
      <c r="I27" s="1">
        <f t="shared" si="2"/>
        <v>46543.429999999993</v>
      </c>
      <c r="N27" s="5"/>
      <c r="O27" s="9"/>
    </row>
    <row r="28" spans="1:15" x14ac:dyDescent="0.25">
      <c r="A28" t="s">
        <v>45</v>
      </c>
      <c r="B28" t="s">
        <v>46</v>
      </c>
      <c r="C28" s="1">
        <f>VLOOKUP(A28,[1]Sheet1!$D$3:$P$1208,3,FALSE)</f>
        <v>1376741.76</v>
      </c>
      <c r="D28" s="1">
        <f t="shared" si="1"/>
        <v>0</v>
      </c>
      <c r="E28" s="1">
        <f>VLOOKUP(A28,[2]Sheet2!$D$3:$L$1162,9,FALSE)</f>
        <v>1376741.76</v>
      </c>
      <c r="F28" s="1"/>
      <c r="G28" s="1">
        <f>VLOOKUP(A28,[2]Sheet2!$D$3:$J$1162,7,FALSE)</f>
        <v>599719.65</v>
      </c>
      <c r="H28" s="1"/>
      <c r="I28" s="1">
        <f t="shared" si="2"/>
        <v>777022.11</v>
      </c>
      <c r="N28" s="5"/>
      <c r="O28" s="9"/>
    </row>
    <row r="29" spans="1:15" x14ac:dyDescent="0.25">
      <c r="A29" t="s">
        <v>47</v>
      </c>
      <c r="B29" t="s">
        <v>48</v>
      </c>
      <c r="C29" s="1">
        <f>VLOOKUP(A29,[1]Sheet1!$D$3:$P$1208,3,FALSE)</f>
        <v>0</v>
      </c>
      <c r="D29" s="1">
        <f t="shared" si="1"/>
        <v>0</v>
      </c>
      <c r="E29" s="1">
        <f>VLOOKUP(A29,[2]Sheet2!$D$3:$L$1162,9,FALSE)</f>
        <v>0</v>
      </c>
      <c r="F29" s="1"/>
      <c r="G29" s="1">
        <f>VLOOKUP(A29,[2]Sheet2!$D$3:$J$1162,7,FALSE)</f>
        <v>-2000</v>
      </c>
      <c r="H29" s="1"/>
      <c r="I29" s="1">
        <f t="shared" si="2"/>
        <v>2000</v>
      </c>
      <c r="N29" s="5"/>
      <c r="O29" s="9"/>
    </row>
    <row r="30" spans="1:15" x14ac:dyDescent="0.25">
      <c r="A30" t="s">
        <v>49</v>
      </c>
      <c r="B30" t="s">
        <v>50</v>
      </c>
      <c r="C30" s="1">
        <f>VLOOKUP(A30,[1]Sheet1!$D$3:$P$1208,3,FALSE)</f>
        <v>0</v>
      </c>
      <c r="D30" s="1">
        <f t="shared" si="1"/>
        <v>0</v>
      </c>
      <c r="E30" s="1">
        <f>VLOOKUP(A30,[2]Sheet2!$D$3:$L$1162,9,FALSE)</f>
        <v>0</v>
      </c>
      <c r="F30" s="1"/>
      <c r="G30" s="1">
        <f>VLOOKUP(A30,[2]Sheet2!$D$3:$J$1162,7,FALSE)</f>
        <v>0</v>
      </c>
      <c r="H30" s="1"/>
      <c r="I30" s="1">
        <f t="shared" si="2"/>
        <v>0</v>
      </c>
      <c r="N30" s="5"/>
      <c r="O30" s="9"/>
    </row>
    <row r="31" spans="1:15" x14ac:dyDescent="0.25">
      <c r="A31" t="s">
        <v>51</v>
      </c>
      <c r="B31" t="s">
        <v>52</v>
      </c>
      <c r="C31" s="1">
        <f>VLOOKUP(A31,[1]Sheet1!$D$3:$P$1208,3,FALSE)</f>
        <v>0</v>
      </c>
      <c r="D31" s="1">
        <f t="shared" si="1"/>
        <v>0</v>
      </c>
      <c r="E31" s="1">
        <f>VLOOKUP(A31,[2]Sheet2!$D$3:$L$1162,9,FALSE)</f>
        <v>0</v>
      </c>
      <c r="F31" s="1"/>
      <c r="G31" s="1">
        <f>VLOOKUP(A31,[2]Sheet2!$D$3:$J$1162,7,FALSE)</f>
        <v>0</v>
      </c>
      <c r="H31" s="1"/>
      <c r="I31" s="1">
        <f t="shared" si="2"/>
        <v>0</v>
      </c>
      <c r="N31" s="5"/>
      <c r="O31" s="9"/>
    </row>
    <row r="32" spans="1:15" x14ac:dyDescent="0.25">
      <c r="A32" t="s">
        <v>53</v>
      </c>
      <c r="B32" t="s">
        <v>54</v>
      </c>
      <c r="C32" s="1">
        <f>VLOOKUP(A32,[1]Sheet1!$D$3:$P$1208,3,FALSE)</f>
        <v>99990</v>
      </c>
      <c r="D32" s="1">
        <f t="shared" si="1"/>
        <v>0</v>
      </c>
      <c r="E32" s="1">
        <f>VLOOKUP(A32,[2]Sheet2!$D$3:$L$1162,9,FALSE)</f>
        <v>99990</v>
      </c>
      <c r="F32" s="1"/>
      <c r="G32" s="1">
        <f>VLOOKUP(A32,[2]Sheet2!$D$3:$J$1162,7,FALSE)</f>
        <v>0</v>
      </c>
      <c r="H32" s="1"/>
      <c r="I32" s="1">
        <f t="shared" si="2"/>
        <v>99990</v>
      </c>
      <c r="N32" s="5"/>
      <c r="O32" s="9"/>
    </row>
    <row r="33" spans="1:15" x14ac:dyDescent="0.25">
      <c r="A33" t="s">
        <v>55</v>
      </c>
      <c r="B33" s="4" t="s">
        <v>56</v>
      </c>
      <c r="C33" s="1">
        <f>VLOOKUP(A33,[1]Sheet1!$D$3:$P$1208,3,FALSE)</f>
        <v>252150</v>
      </c>
      <c r="D33" s="1">
        <f t="shared" si="1"/>
        <v>0</v>
      </c>
      <c r="E33" s="1">
        <f>VLOOKUP(A33,[2]Sheet2!$D$3:$L$1162,9,FALSE)</f>
        <v>252150</v>
      </c>
      <c r="F33" s="1"/>
      <c r="G33" s="1">
        <f>VLOOKUP(A33,[2]Sheet2!$D$3:$J$1162,7,FALSE)</f>
        <v>57543.92</v>
      </c>
      <c r="H33" s="1"/>
      <c r="I33" s="1">
        <f t="shared" si="2"/>
        <v>194606.08000000002</v>
      </c>
      <c r="N33" s="5"/>
      <c r="O33" s="9"/>
    </row>
    <row r="34" spans="1:15" x14ac:dyDescent="0.25">
      <c r="A34" t="s">
        <v>57</v>
      </c>
      <c r="B34" s="4" t="s">
        <v>58</v>
      </c>
      <c r="C34" s="1">
        <f>VLOOKUP(A34,[1]Sheet1!$D$3:$P$1208,3,FALSE)</f>
        <v>0</v>
      </c>
      <c r="D34" s="1">
        <f t="shared" si="1"/>
        <v>15000</v>
      </c>
      <c r="E34" s="1">
        <f>VLOOKUP(A34,[2]Sheet2!$D$3:$L$1162,9,FALSE)</f>
        <v>15000</v>
      </c>
      <c r="F34" s="1"/>
      <c r="G34" s="1">
        <f>VLOOKUP(A34,[2]Sheet2!$D$3:$J$1162,7,FALSE)</f>
        <v>3276.2</v>
      </c>
      <c r="H34" s="1"/>
      <c r="I34" s="1">
        <f t="shared" si="2"/>
        <v>11723.8</v>
      </c>
      <c r="N34" s="5"/>
      <c r="O34" s="9"/>
    </row>
    <row r="35" spans="1:15" x14ac:dyDescent="0.25">
      <c r="A35" t="s">
        <v>59</v>
      </c>
      <c r="B35" s="4" t="s">
        <v>60</v>
      </c>
      <c r="C35" s="1">
        <f>VLOOKUP(A35,[1]Sheet1!$D$3:$P$1208,3,FALSE)</f>
        <v>25000</v>
      </c>
      <c r="D35" s="1">
        <f t="shared" si="1"/>
        <v>-25000</v>
      </c>
      <c r="E35" s="1">
        <f>VLOOKUP(A35,[2]Sheet2!$D$3:$L$1162,9,FALSE)</f>
        <v>0</v>
      </c>
      <c r="F35" s="1"/>
      <c r="G35" s="1">
        <f>VLOOKUP(A35,[2]Sheet2!$D$3:$J$1162,7,FALSE)</f>
        <v>0</v>
      </c>
      <c r="H35" s="1"/>
      <c r="I35" s="1">
        <f t="shared" si="2"/>
        <v>0</v>
      </c>
      <c r="N35" s="5"/>
      <c r="O35" s="9"/>
    </row>
    <row r="36" spans="1:15" x14ac:dyDescent="0.25">
      <c r="A36" t="s">
        <v>61</v>
      </c>
      <c r="B36" s="4" t="s">
        <v>62</v>
      </c>
      <c r="C36" s="1">
        <f>VLOOKUP(A36,[1]Sheet1!$D$3:$P$1208,3,FALSE)</f>
        <v>0</v>
      </c>
      <c r="D36" s="1">
        <f t="shared" si="1"/>
        <v>0</v>
      </c>
      <c r="E36" s="1">
        <f>VLOOKUP(A36,[2]Sheet2!$D$3:$L$1162,9,FALSE)</f>
        <v>0</v>
      </c>
      <c r="F36" s="1"/>
      <c r="G36" s="1">
        <f>VLOOKUP(A36,[2]Sheet2!$D$3:$J$1162,7,FALSE)</f>
        <v>0</v>
      </c>
      <c r="H36" s="1"/>
      <c r="I36" s="1">
        <f t="shared" si="2"/>
        <v>0</v>
      </c>
      <c r="N36" s="5"/>
      <c r="O36" s="9"/>
    </row>
    <row r="37" spans="1:15" x14ac:dyDescent="0.25">
      <c r="A37" t="s">
        <v>63</v>
      </c>
      <c r="B37" s="4" t="s">
        <v>64</v>
      </c>
      <c r="C37" s="1">
        <f>VLOOKUP(A37,[1]Sheet1!$D$3:$P$1208,3,FALSE)</f>
        <v>0</v>
      </c>
      <c r="D37" s="1">
        <f t="shared" si="1"/>
        <v>0</v>
      </c>
      <c r="E37" s="1">
        <f>VLOOKUP(A37,[2]Sheet2!$D$3:$L$1162,9,FALSE)</f>
        <v>0</v>
      </c>
      <c r="F37" s="1"/>
      <c r="G37" s="1">
        <f>VLOOKUP(A37,[2]Sheet2!$D$3:$J$1162,7,FALSE)</f>
        <v>0</v>
      </c>
      <c r="H37" s="1"/>
      <c r="I37" s="1">
        <f t="shared" si="2"/>
        <v>0</v>
      </c>
      <c r="N37" s="5"/>
      <c r="O37" s="9"/>
    </row>
    <row r="38" spans="1:15" x14ac:dyDescent="0.25">
      <c r="A38" t="s">
        <v>65</v>
      </c>
      <c r="B38" s="4" t="s">
        <v>66</v>
      </c>
      <c r="C38" s="1">
        <f>VLOOKUP(A38,[1]Sheet1!$D$3:$P$1208,3,FALSE)</f>
        <v>0</v>
      </c>
      <c r="D38" s="1">
        <f t="shared" si="1"/>
        <v>0</v>
      </c>
      <c r="E38" s="1">
        <f>VLOOKUP(A38,[2]Sheet2!$D$3:$L$1162,9,FALSE)</f>
        <v>0</v>
      </c>
      <c r="F38" s="1"/>
      <c r="G38" s="1">
        <f>VLOOKUP(A38,[2]Sheet2!$D$3:$J$1162,7,FALSE)</f>
        <v>0</v>
      </c>
      <c r="H38" s="1"/>
      <c r="I38" s="1">
        <f t="shared" si="2"/>
        <v>0</v>
      </c>
      <c r="N38" s="5"/>
      <c r="O38" s="9"/>
    </row>
    <row r="39" spans="1:15" x14ac:dyDescent="0.25">
      <c r="A39" t="s">
        <v>67</v>
      </c>
      <c r="B39" s="4" t="s">
        <v>68</v>
      </c>
      <c r="C39" s="1">
        <f>VLOOKUP(A39,[1]Sheet1!$D$3:$P$1208,3,FALSE)</f>
        <v>0</v>
      </c>
      <c r="D39" s="1">
        <f t="shared" si="1"/>
        <v>0</v>
      </c>
      <c r="E39" s="1">
        <f>VLOOKUP(A39,[2]Sheet2!$D$3:$L$1162,9,FALSE)</f>
        <v>0</v>
      </c>
      <c r="F39" s="1"/>
      <c r="G39" s="1">
        <f>VLOOKUP(A39,[2]Sheet2!$D$3:$J$1162,7,FALSE)</f>
        <v>0</v>
      </c>
      <c r="H39" s="1"/>
      <c r="I39" s="1">
        <f t="shared" si="2"/>
        <v>0</v>
      </c>
      <c r="N39" s="5"/>
      <c r="O39" s="9"/>
    </row>
    <row r="40" spans="1:15" x14ac:dyDescent="0.25">
      <c r="A40" t="s">
        <v>69</v>
      </c>
      <c r="B40" s="4" t="s">
        <v>70</v>
      </c>
      <c r="C40" s="1">
        <f>VLOOKUP(A40,[1]Sheet1!$D$3:$P$1208,3,FALSE)</f>
        <v>597000</v>
      </c>
      <c r="D40" s="1">
        <f t="shared" si="1"/>
        <v>0</v>
      </c>
      <c r="E40" s="1">
        <f>VLOOKUP(A40,[2]Sheet2!$D$3:$L$1162,9,FALSE)</f>
        <v>597000</v>
      </c>
      <c r="F40" s="1"/>
      <c r="G40" s="1">
        <f>VLOOKUP(A40,[2]Sheet2!$D$3:$J$1162,7,FALSE)</f>
        <v>5190.2599999999993</v>
      </c>
      <c r="H40" s="1"/>
      <c r="I40" s="1">
        <f t="shared" si="2"/>
        <v>591809.74</v>
      </c>
      <c r="N40" s="5"/>
      <c r="O40" s="9"/>
    </row>
    <row r="41" spans="1:15" x14ac:dyDescent="0.25">
      <c r="A41" t="s">
        <v>71</v>
      </c>
      <c r="B41" s="4" t="s">
        <v>72</v>
      </c>
      <c r="C41" s="1">
        <f>VLOOKUP(A41,[1]Sheet1!$D$3:$P$1208,3,FALSE)</f>
        <v>0</v>
      </c>
      <c r="D41" s="1">
        <f t="shared" si="1"/>
        <v>500</v>
      </c>
      <c r="E41" s="1">
        <f>VLOOKUP(A41,[2]Sheet2!$D$3:$L$1162,9,FALSE)</f>
        <v>500</v>
      </c>
      <c r="F41" s="1"/>
      <c r="G41" s="1">
        <f>VLOOKUP(A41,[2]Sheet2!$D$3:$J$1162,7,FALSE)</f>
        <v>195</v>
      </c>
      <c r="H41" s="1"/>
      <c r="I41" s="1">
        <f t="shared" si="2"/>
        <v>305</v>
      </c>
      <c r="N41" s="5"/>
      <c r="O41" s="9"/>
    </row>
    <row r="42" spans="1:15" x14ac:dyDescent="0.25">
      <c r="A42" t="s">
        <v>73</v>
      </c>
      <c r="B42" s="4" t="s">
        <v>74</v>
      </c>
      <c r="C42" s="1">
        <f>VLOOKUP(A42,[1]Sheet1!$D$3:$P$1208,3,FALSE)</f>
        <v>0</v>
      </c>
      <c r="D42" s="1">
        <f t="shared" si="1"/>
        <v>2578.6666666666665</v>
      </c>
      <c r="E42" s="1">
        <f>VLOOKUP(A42,[2]Sheet2!$D$3:$L$1162,9,FALSE)</f>
        <v>2578.6666666666665</v>
      </c>
      <c r="F42" s="1"/>
      <c r="G42" s="1">
        <f>VLOOKUP(A42,[2]Sheet2!$D$3:$J$1162,7,FALSE)</f>
        <v>1934</v>
      </c>
      <c r="H42" s="1"/>
      <c r="I42" s="1">
        <f t="shared" si="2"/>
        <v>644.66666666666652</v>
      </c>
      <c r="N42" s="5"/>
      <c r="O42" s="9"/>
    </row>
    <row r="43" spans="1:15" x14ac:dyDescent="0.25">
      <c r="A43" t="s">
        <v>75</v>
      </c>
      <c r="B43" s="4" t="s">
        <v>76</v>
      </c>
      <c r="C43" s="1">
        <f>VLOOKUP(A43,[1]Sheet1!$D$3:$P$1208,3,FALSE)</f>
        <v>0</v>
      </c>
      <c r="D43" s="1">
        <f t="shared" si="1"/>
        <v>0</v>
      </c>
      <c r="E43" s="1">
        <f>VLOOKUP(A43,[2]Sheet2!$D$3:$L$1162,9,FALSE)</f>
        <v>0</v>
      </c>
      <c r="F43" s="1"/>
      <c r="G43" s="1">
        <f>VLOOKUP(A43,[2]Sheet2!$D$3:$J$1162,7,FALSE)</f>
        <v>0</v>
      </c>
      <c r="H43" s="1"/>
      <c r="I43" s="1">
        <f t="shared" si="2"/>
        <v>0</v>
      </c>
      <c r="N43" s="5"/>
      <c r="O43" s="9"/>
    </row>
    <row r="44" spans="1:15" x14ac:dyDescent="0.25">
      <c r="A44" t="s">
        <v>77</v>
      </c>
      <c r="B44" s="4" t="s">
        <v>78</v>
      </c>
      <c r="C44" s="1">
        <f>VLOOKUP(A44,[1]Sheet1!$D$3:$P$1208,3,FALSE)</f>
        <v>440000</v>
      </c>
      <c r="D44" s="1">
        <f t="shared" si="1"/>
        <v>0</v>
      </c>
      <c r="E44" s="1">
        <f>VLOOKUP(A44,[2]Sheet2!$D$3:$L$1162,9,FALSE)</f>
        <v>440000</v>
      </c>
      <c r="F44" s="1"/>
      <c r="G44" s="1">
        <f>VLOOKUP(A44,[2]Sheet2!$D$3:$J$1162,7,FALSE)</f>
        <v>304530.93000000005</v>
      </c>
      <c r="H44" s="1"/>
      <c r="I44" s="1">
        <f t="shared" si="2"/>
        <v>135469.06999999995</v>
      </c>
      <c r="N44" s="5"/>
      <c r="O44" s="9"/>
    </row>
    <row r="45" spans="1:15" x14ac:dyDescent="0.25">
      <c r="A45" t="s">
        <v>79</v>
      </c>
      <c r="B45" s="4" t="s">
        <v>80</v>
      </c>
      <c r="C45" s="1">
        <f>VLOOKUP(A45,[1]Sheet1!$D$3:$P$1208,3,FALSE)</f>
        <v>91065.96</v>
      </c>
      <c r="D45" s="1">
        <f t="shared" si="1"/>
        <v>137128.6933333333</v>
      </c>
      <c r="E45" s="1">
        <f>VLOOKUP(A45,[2]Sheet2!$D$3:$L$1162,9,FALSE)</f>
        <v>228194.65333333332</v>
      </c>
      <c r="F45" s="1"/>
      <c r="G45" s="1">
        <f>VLOOKUP(A45,[2]Sheet2!$D$3:$J$1162,7,FALSE)</f>
        <v>171145.99</v>
      </c>
      <c r="H45" s="1"/>
      <c r="I45" s="1">
        <f t="shared" si="2"/>
        <v>57048.66333333333</v>
      </c>
      <c r="N45" s="5"/>
      <c r="O45" s="9"/>
    </row>
    <row r="46" spans="1:15" x14ac:dyDescent="0.25">
      <c r="A46" t="s">
        <v>81</v>
      </c>
      <c r="B46" s="4" t="s">
        <v>82</v>
      </c>
      <c r="C46" s="1">
        <f>VLOOKUP(A46,[1]Sheet1!$D$3:$P$1208,3,FALSE)</f>
        <v>0</v>
      </c>
      <c r="D46" s="1">
        <f t="shared" si="1"/>
        <v>0</v>
      </c>
      <c r="E46" s="1">
        <f>VLOOKUP(A46,[2]Sheet2!$D$3:$L$1162,9,FALSE)</f>
        <v>0</v>
      </c>
      <c r="F46" s="1"/>
      <c r="G46" s="1">
        <f>VLOOKUP(A46,[2]Sheet2!$D$3:$J$1162,7,FALSE)</f>
        <v>0</v>
      </c>
      <c r="H46" s="1"/>
      <c r="I46" s="1">
        <f t="shared" si="2"/>
        <v>0</v>
      </c>
      <c r="N46" s="5"/>
      <c r="O46" s="9"/>
    </row>
    <row r="47" spans="1:15" x14ac:dyDescent="0.25">
      <c r="A47" t="s">
        <v>83</v>
      </c>
      <c r="B47" s="4" t="s">
        <v>84</v>
      </c>
      <c r="C47" s="1">
        <f>VLOOKUP(A47,[1]Sheet1!$D$3:$P$1208,3,FALSE)</f>
        <v>0</v>
      </c>
      <c r="D47" s="1">
        <f t="shared" si="1"/>
        <v>0</v>
      </c>
      <c r="E47" s="1">
        <f>VLOOKUP(A47,[2]Sheet2!$D$3:$L$1162,9,FALSE)</f>
        <v>0</v>
      </c>
      <c r="F47" s="1"/>
      <c r="G47" s="1">
        <f>VLOOKUP(A47,[2]Sheet2!$D$3:$J$1162,7,FALSE)</f>
        <v>0</v>
      </c>
      <c r="H47" s="1"/>
      <c r="I47" s="1">
        <f t="shared" si="2"/>
        <v>0</v>
      </c>
      <c r="N47" s="5"/>
      <c r="O47" s="9"/>
    </row>
    <row r="48" spans="1:15" x14ac:dyDescent="0.25">
      <c r="A48" t="s">
        <v>85</v>
      </c>
      <c r="B48" s="4" t="s">
        <v>86</v>
      </c>
      <c r="C48" s="1">
        <f>VLOOKUP(A48,[1]Sheet1!$D$3:$P$1208,3,FALSE)</f>
        <v>0</v>
      </c>
      <c r="D48" s="1">
        <f t="shared" si="1"/>
        <v>0</v>
      </c>
      <c r="E48" s="1">
        <f>VLOOKUP(A48,[2]Sheet2!$D$3:$L$1162,9,FALSE)</f>
        <v>0</v>
      </c>
      <c r="F48" s="1"/>
      <c r="G48" s="1">
        <f>VLOOKUP(A48,[2]Sheet2!$D$3:$J$1162,7,FALSE)</f>
        <v>0</v>
      </c>
      <c r="H48" s="1"/>
      <c r="I48" s="1">
        <f t="shared" si="2"/>
        <v>0</v>
      </c>
      <c r="N48" s="5"/>
      <c r="O48" s="9"/>
    </row>
    <row r="49" spans="1:15" x14ac:dyDescent="0.25">
      <c r="A49" t="s">
        <v>87</v>
      </c>
      <c r="B49" s="4" t="s">
        <v>88</v>
      </c>
      <c r="C49" s="1">
        <f>VLOOKUP(A49,[1]Sheet1!$D$3:$P$1208,3,FALSE)</f>
        <v>0</v>
      </c>
      <c r="D49" s="1">
        <f t="shared" si="1"/>
        <v>0</v>
      </c>
      <c r="E49" s="1">
        <f>VLOOKUP(A49,[2]Sheet2!$D$3:$L$1162,9,FALSE)</f>
        <v>0</v>
      </c>
      <c r="F49" s="1"/>
      <c r="G49" s="1">
        <f>VLOOKUP(A49,[2]Sheet2!$D$3:$J$1162,7,FALSE)</f>
        <v>0</v>
      </c>
      <c r="H49" s="1"/>
      <c r="I49" s="1">
        <f t="shared" si="2"/>
        <v>0</v>
      </c>
      <c r="N49" s="5"/>
      <c r="O49" s="9"/>
    </row>
    <row r="50" spans="1:15" x14ac:dyDescent="0.25">
      <c r="A50" t="s">
        <v>89</v>
      </c>
      <c r="B50" s="4" t="s">
        <v>90</v>
      </c>
      <c r="C50" s="1">
        <f>VLOOKUP(A50,[1]Sheet1!$D$3:$P$1208,3,FALSE)</f>
        <v>0</v>
      </c>
      <c r="D50" s="1">
        <f t="shared" si="1"/>
        <v>0</v>
      </c>
      <c r="E50" s="1">
        <f>VLOOKUP(A50,[2]Sheet2!$D$3:$L$1162,9,FALSE)</f>
        <v>0</v>
      </c>
      <c r="F50" s="1"/>
      <c r="G50" s="1">
        <f>VLOOKUP(A50,[2]Sheet2!$D$3:$J$1162,7,FALSE)</f>
        <v>0</v>
      </c>
      <c r="H50" s="1"/>
      <c r="I50" s="1">
        <f t="shared" si="2"/>
        <v>0</v>
      </c>
      <c r="N50" s="5"/>
      <c r="O50" s="9"/>
    </row>
    <row r="51" spans="1:15" x14ac:dyDescent="0.25">
      <c r="A51" t="s">
        <v>91</v>
      </c>
      <c r="B51" s="4" t="s">
        <v>92</v>
      </c>
      <c r="C51" s="1">
        <f>VLOOKUP(A51,[1]Sheet1!$D$3:$P$1208,3,FALSE)</f>
        <v>0</v>
      </c>
      <c r="D51" s="1">
        <f t="shared" si="1"/>
        <v>0</v>
      </c>
      <c r="E51" s="1">
        <f>VLOOKUP(A51,[2]Sheet2!$D$3:$L$1162,9,FALSE)</f>
        <v>0</v>
      </c>
      <c r="F51" s="1"/>
      <c r="G51" s="1">
        <f>VLOOKUP(A51,[2]Sheet2!$D$3:$J$1162,7,FALSE)</f>
        <v>0</v>
      </c>
      <c r="H51" s="1"/>
      <c r="I51" s="1">
        <f t="shared" si="2"/>
        <v>0</v>
      </c>
      <c r="N51" s="5"/>
      <c r="O51" s="9"/>
    </row>
    <row r="52" spans="1:15" x14ac:dyDescent="0.25">
      <c r="A52" t="s">
        <v>93</v>
      </c>
      <c r="B52" s="4" t="s">
        <v>94</v>
      </c>
      <c r="C52" s="1">
        <f>VLOOKUP(A52,[1]Sheet1!$D$3:$P$1208,3,FALSE)</f>
        <v>0</v>
      </c>
      <c r="D52" s="1">
        <f t="shared" si="1"/>
        <v>2500</v>
      </c>
      <c r="E52" s="1">
        <f>VLOOKUP(A52,[2]Sheet2!$D$3:$L$1162,9,FALSE)</f>
        <v>2500</v>
      </c>
      <c r="F52" s="1"/>
      <c r="G52" s="1">
        <f>VLOOKUP(A52,[2]Sheet2!$D$3:$J$1162,7,FALSE)</f>
        <v>540</v>
      </c>
      <c r="H52" s="1"/>
      <c r="I52" s="1">
        <f t="shared" si="2"/>
        <v>1960</v>
      </c>
      <c r="N52" s="5"/>
      <c r="O52" s="9"/>
    </row>
    <row r="53" spans="1:15" x14ac:dyDescent="0.25">
      <c r="A53" t="s">
        <v>95</v>
      </c>
      <c r="B53" s="4" t="s">
        <v>96</v>
      </c>
      <c r="C53" s="1">
        <f>VLOOKUP(A53,[1]Sheet1!$D$3:$P$1208,3,FALSE)</f>
        <v>0</v>
      </c>
      <c r="D53" s="1">
        <f t="shared" si="1"/>
        <v>0</v>
      </c>
      <c r="E53" s="1">
        <f>VLOOKUP(A53,[2]Sheet2!$D$3:$L$1162,9,FALSE)</f>
        <v>0</v>
      </c>
      <c r="F53" s="1"/>
      <c r="G53" s="1">
        <f>VLOOKUP(A53,[2]Sheet2!$D$3:$J$1162,7,FALSE)</f>
        <v>0</v>
      </c>
      <c r="H53" s="1"/>
      <c r="I53" s="1">
        <f t="shared" si="2"/>
        <v>0</v>
      </c>
      <c r="N53" s="5"/>
      <c r="O53" s="9"/>
    </row>
    <row r="54" spans="1:15" x14ac:dyDescent="0.25">
      <c r="A54" t="s">
        <v>97</v>
      </c>
      <c r="B54" s="4" t="s">
        <v>98</v>
      </c>
      <c r="C54" s="1">
        <f>VLOOKUP(A54,[1]Sheet1!$D$3:$P$1208,3,FALSE)</f>
        <v>0</v>
      </c>
      <c r="D54" s="1">
        <f t="shared" si="1"/>
        <v>0</v>
      </c>
      <c r="E54" s="1">
        <f>VLOOKUP(A54,[2]Sheet2!$D$3:$L$1162,9,FALSE)</f>
        <v>0</v>
      </c>
      <c r="F54" s="1"/>
      <c r="G54" s="1">
        <f>VLOOKUP(A54,[2]Sheet2!$D$3:$J$1162,7,FALSE)</f>
        <v>0</v>
      </c>
      <c r="H54" s="1"/>
      <c r="I54" s="1">
        <f t="shared" si="2"/>
        <v>0</v>
      </c>
      <c r="N54" s="5"/>
      <c r="O54" s="9"/>
    </row>
    <row r="55" spans="1:15" x14ac:dyDescent="0.25">
      <c r="A55" t="s">
        <v>99</v>
      </c>
      <c r="B55" s="4" t="s">
        <v>100</v>
      </c>
      <c r="C55" s="1">
        <f>VLOOKUP(A55,[1]Sheet1!$D$3:$P$1208,3,FALSE)</f>
        <v>-3537767.85</v>
      </c>
      <c r="D55" s="1">
        <f t="shared" si="1"/>
        <v>0</v>
      </c>
      <c r="E55" s="1">
        <f>VLOOKUP(A55,[2]Sheet2!$D$3:$L$1162,9,FALSE)</f>
        <v>-3537767.85</v>
      </c>
      <c r="F55" s="1"/>
      <c r="G55" s="1">
        <f>VLOOKUP(A55,[2]Sheet2!$D$3:$J$1162,7,FALSE)</f>
        <v>-1551171</v>
      </c>
      <c r="H55" s="1"/>
      <c r="I55" s="1">
        <f t="shared" si="2"/>
        <v>-1986596.85</v>
      </c>
      <c r="N55" s="5"/>
      <c r="O55" s="9"/>
    </row>
    <row r="56" spans="1:15" x14ac:dyDescent="0.25">
      <c r="A56" t="s">
        <v>101</v>
      </c>
      <c r="B56" s="4" t="s">
        <v>102</v>
      </c>
      <c r="C56" s="1">
        <f>VLOOKUP(A56,[1]Sheet1!$D$3:$P$1208,3,FALSE)</f>
        <v>0</v>
      </c>
      <c r="D56" s="1">
        <f t="shared" si="1"/>
        <v>0</v>
      </c>
      <c r="E56" s="1">
        <f>VLOOKUP(A56,[2]Sheet2!$D$3:$L$1162,9,FALSE)</f>
        <v>0</v>
      </c>
      <c r="F56" s="1"/>
      <c r="G56" s="1">
        <f>VLOOKUP(A56,[2]Sheet2!$D$3:$J$1162,7,FALSE)</f>
        <v>0</v>
      </c>
      <c r="H56" s="1"/>
      <c r="I56" s="1">
        <f t="shared" si="2"/>
        <v>0</v>
      </c>
      <c r="N56" s="5"/>
      <c r="O56" s="9"/>
    </row>
    <row r="57" spans="1:15" x14ac:dyDescent="0.25">
      <c r="A57" s="7"/>
      <c r="B57" s="7" t="s">
        <v>103</v>
      </c>
      <c r="C57" s="8">
        <f>SUM(C6:C56)</f>
        <v>6089583.3300000001</v>
      </c>
      <c r="D57" s="8">
        <f t="shared" ref="D57:E57" si="3">SUM(D6:D56)</f>
        <v>209968.61</v>
      </c>
      <c r="E57" s="8">
        <f t="shared" si="3"/>
        <v>6299551.9399999995</v>
      </c>
      <c r="F57" s="8"/>
      <c r="G57" s="8"/>
      <c r="H57" s="8"/>
      <c r="I57" s="8"/>
      <c r="N57" s="5"/>
      <c r="O57" s="9"/>
    </row>
    <row r="58" spans="1:15" x14ac:dyDescent="0.25">
      <c r="A58" s="7">
        <v>101</v>
      </c>
      <c r="B58" s="7" t="s">
        <v>104</v>
      </c>
      <c r="C58" s="7"/>
      <c r="D58" s="7"/>
      <c r="E58" s="7"/>
      <c r="F58" s="7"/>
      <c r="G58" s="7"/>
      <c r="H58" s="7"/>
      <c r="I58" s="7"/>
      <c r="N58" s="5"/>
      <c r="O58" s="9"/>
    </row>
    <row r="59" spans="1:15" x14ac:dyDescent="0.25">
      <c r="A59" t="s">
        <v>105</v>
      </c>
      <c r="B59" t="s">
        <v>106</v>
      </c>
      <c r="N59" s="5"/>
      <c r="O59" s="9"/>
    </row>
    <row r="60" spans="1:15" x14ac:dyDescent="0.25">
      <c r="A60" s="3">
        <v>102</v>
      </c>
      <c r="B60" s="3" t="s">
        <v>107</v>
      </c>
      <c r="C60" s="3"/>
      <c r="D60" s="3"/>
      <c r="E60" s="3"/>
      <c r="F60" s="3"/>
      <c r="G60" s="3"/>
      <c r="H60" s="3"/>
      <c r="I60" s="3"/>
      <c r="N60" s="5"/>
      <c r="O60" s="9"/>
    </row>
    <row r="61" spans="1:15" x14ac:dyDescent="0.25">
      <c r="A61" t="s">
        <v>108</v>
      </c>
      <c r="B61" t="s">
        <v>2</v>
      </c>
      <c r="C61" s="1">
        <f>VLOOKUP(A61,[1]Sheet1!$D$3:$P$1208,3,FALSE)</f>
        <v>637656.22</v>
      </c>
      <c r="D61" s="1">
        <f t="shared" ref="D61:D86" si="4">+E61-C61</f>
        <v>28860.846666666679</v>
      </c>
      <c r="E61" s="1">
        <f>VLOOKUP(A61,[2]Sheet2!$D$3:$L$1162,9,FALSE)</f>
        <v>666517.06666666665</v>
      </c>
      <c r="F61" s="1"/>
      <c r="G61" s="1">
        <f>VLOOKUP(A61,[2]Sheet2!$D$3:$J$1162,7,FALSE)</f>
        <v>499887.8</v>
      </c>
      <c r="H61" s="1"/>
      <c r="I61" s="1">
        <f t="shared" ref="I61:I86" si="5">+E61-G61</f>
        <v>166629.26666666666</v>
      </c>
      <c r="N61" s="5"/>
      <c r="O61" s="9"/>
    </row>
    <row r="62" spans="1:15" x14ac:dyDescent="0.25">
      <c r="A62" t="s">
        <v>109</v>
      </c>
      <c r="B62" t="s">
        <v>4</v>
      </c>
      <c r="C62" s="1">
        <f>VLOOKUP(A62,[1]Sheet1!$D$3:$P$1208,3,FALSE)</f>
        <v>143890.92000000001</v>
      </c>
      <c r="D62" s="1">
        <f t="shared" si="4"/>
        <v>0</v>
      </c>
      <c r="E62" s="1">
        <f>VLOOKUP(A62,[2]Sheet2!$D$3:$L$1162,9,FALSE)</f>
        <v>143890.92000000001</v>
      </c>
      <c r="F62" s="1"/>
      <c r="G62" s="1">
        <f>VLOOKUP(A62,[2]Sheet2!$D$3:$J$1162,7,FALSE)</f>
        <v>0</v>
      </c>
      <c r="H62" s="1"/>
      <c r="I62" s="1">
        <f t="shared" si="5"/>
        <v>143890.92000000001</v>
      </c>
      <c r="N62" s="5"/>
      <c r="O62" s="9"/>
    </row>
    <row r="63" spans="1:15" x14ac:dyDescent="0.25">
      <c r="A63" t="s">
        <v>110</v>
      </c>
      <c r="B63" t="s">
        <v>6</v>
      </c>
      <c r="C63" s="1">
        <f>VLOOKUP(A63,[1]Sheet1!$D$3:$P$1208,3,FALSE)</f>
        <v>23750.28</v>
      </c>
      <c r="D63" s="1">
        <f t="shared" si="4"/>
        <v>0</v>
      </c>
      <c r="E63" s="1">
        <f>VLOOKUP(A63,[2]Sheet2!$D$3:$L$1162,9,FALSE)</f>
        <v>23750.28</v>
      </c>
      <c r="F63" s="1"/>
      <c r="G63" s="1">
        <f>VLOOKUP(A63,[2]Sheet2!$D$3:$J$1162,7,FALSE)</f>
        <v>0</v>
      </c>
      <c r="H63" s="1"/>
      <c r="I63" s="1">
        <f t="shared" si="5"/>
        <v>23750.28</v>
      </c>
      <c r="N63" s="5"/>
      <c r="O63" s="9"/>
    </row>
    <row r="64" spans="1:15" x14ac:dyDescent="0.25">
      <c r="A64" t="s">
        <v>111</v>
      </c>
      <c r="B64" t="s">
        <v>8</v>
      </c>
      <c r="C64" s="1">
        <f>VLOOKUP(A64,[1]Sheet1!$D$3:$P$1208,3,FALSE)</f>
        <v>0</v>
      </c>
      <c r="D64" s="1">
        <f t="shared" si="4"/>
        <v>0</v>
      </c>
      <c r="E64" s="1">
        <f>VLOOKUP(A64,[2]Sheet2!$D$3:$L$1162,9,FALSE)</f>
        <v>0</v>
      </c>
      <c r="F64" s="1"/>
      <c r="G64" s="1">
        <f>VLOOKUP(A64,[2]Sheet2!$D$3:$J$1162,7,FALSE)</f>
        <v>0</v>
      </c>
      <c r="H64" s="1"/>
      <c r="I64" s="1">
        <f t="shared" si="5"/>
        <v>0</v>
      </c>
      <c r="N64" s="5"/>
      <c r="O64" s="9"/>
    </row>
    <row r="65" spans="1:15" x14ac:dyDescent="0.25">
      <c r="A65" t="s">
        <v>112</v>
      </c>
      <c r="B65" t="s">
        <v>10</v>
      </c>
      <c r="C65" s="1">
        <f>VLOOKUP(A65,[1]Sheet1!$D$3:$P$1208,3,FALSE)</f>
        <v>0</v>
      </c>
      <c r="D65" s="1">
        <f t="shared" si="4"/>
        <v>0</v>
      </c>
      <c r="E65" s="1">
        <f>VLOOKUP(A65,[2]Sheet2!$D$3:$L$1162,9,FALSE)</f>
        <v>0</v>
      </c>
      <c r="F65" s="1"/>
      <c r="G65" s="1">
        <f>VLOOKUP(A65,[2]Sheet2!$D$3:$J$1162,7,FALSE)</f>
        <v>0</v>
      </c>
      <c r="H65" s="1"/>
      <c r="I65" s="1">
        <f t="shared" si="5"/>
        <v>0</v>
      </c>
      <c r="N65" s="5"/>
      <c r="O65" s="9"/>
    </row>
    <row r="66" spans="1:15" x14ac:dyDescent="0.25">
      <c r="A66" t="s">
        <v>113</v>
      </c>
      <c r="B66" t="s">
        <v>14</v>
      </c>
      <c r="C66" s="1">
        <f>VLOOKUP(A66,[1]Sheet1!$D$3:$P$1208,3,FALSE)</f>
        <v>0</v>
      </c>
      <c r="D66" s="1">
        <f t="shared" si="4"/>
        <v>0</v>
      </c>
      <c r="E66" s="1">
        <f>VLOOKUP(A66,[2]Sheet2!$D$3:$L$1162,9,FALSE)</f>
        <v>0</v>
      </c>
      <c r="F66" s="1"/>
      <c r="G66" s="1">
        <f>VLOOKUP(A66,[2]Sheet2!$D$3:$J$1162,7,FALSE)</f>
        <v>0</v>
      </c>
      <c r="H66" s="1"/>
      <c r="I66" s="1">
        <f t="shared" si="5"/>
        <v>0</v>
      </c>
      <c r="N66" s="5"/>
      <c r="O66" s="9"/>
    </row>
    <row r="67" spans="1:15" x14ac:dyDescent="0.25">
      <c r="A67" t="s">
        <v>114</v>
      </c>
      <c r="B67" t="s">
        <v>16</v>
      </c>
      <c r="C67" s="1">
        <f>VLOOKUP(A67,[1]Sheet1!$D$3:$P$1208,3,FALSE)</f>
        <v>267000</v>
      </c>
      <c r="D67" s="1">
        <f t="shared" si="4"/>
        <v>0</v>
      </c>
      <c r="E67" s="1">
        <f>VLOOKUP(A67,[2]Sheet2!$D$3:$L$1162,9,FALSE)</f>
        <v>267000</v>
      </c>
      <c r="F67" s="1"/>
      <c r="G67" s="1">
        <f>VLOOKUP(A67,[2]Sheet2!$D$3:$J$1162,7,FALSE)</f>
        <v>200250</v>
      </c>
      <c r="H67" s="1"/>
      <c r="I67" s="1">
        <f t="shared" si="5"/>
        <v>66750</v>
      </c>
      <c r="N67" s="5"/>
      <c r="O67" s="9"/>
    </row>
    <row r="68" spans="1:15" x14ac:dyDescent="0.25">
      <c r="A68" t="s">
        <v>115</v>
      </c>
      <c r="B68" t="s">
        <v>18</v>
      </c>
      <c r="C68" s="1">
        <f>VLOOKUP(A68,[1]Sheet1!$D$3:$P$1208,3,FALSE)</f>
        <v>80.5</v>
      </c>
      <c r="D68" s="1">
        <f t="shared" si="4"/>
        <v>6.5</v>
      </c>
      <c r="E68" s="1">
        <f>VLOOKUP(A68,[2]Sheet2!$D$3:$L$1162,9,FALSE)</f>
        <v>87</v>
      </c>
      <c r="F68" s="1"/>
      <c r="G68" s="1">
        <f>VLOOKUP(A68,[2]Sheet2!$D$3:$J$1162,7,FALSE)</f>
        <v>65.25</v>
      </c>
      <c r="H68" s="1"/>
      <c r="I68" s="1">
        <f t="shared" si="5"/>
        <v>21.75</v>
      </c>
      <c r="N68" s="5"/>
      <c r="O68" s="9"/>
    </row>
    <row r="69" spans="1:15" x14ac:dyDescent="0.25">
      <c r="A69" t="s">
        <v>116</v>
      </c>
      <c r="B69" t="s">
        <v>20</v>
      </c>
      <c r="C69" s="1">
        <f>VLOOKUP(A69,[1]Sheet1!$D$3:$P$1208,3,FALSE)</f>
        <v>8032.76</v>
      </c>
      <c r="D69" s="1">
        <f t="shared" si="4"/>
        <v>-8.1999999999998181</v>
      </c>
      <c r="E69" s="1">
        <f>VLOOKUP(A69,[2]Sheet2!$D$3:$L$1162,9,FALSE)</f>
        <v>8024.56</v>
      </c>
      <c r="F69" s="1"/>
      <c r="G69" s="1">
        <f>VLOOKUP(A69,[2]Sheet2!$D$3:$J$1162,7,FALSE)</f>
        <v>6005.87</v>
      </c>
      <c r="H69" s="1"/>
      <c r="I69" s="1">
        <f t="shared" si="5"/>
        <v>2018.6900000000005</v>
      </c>
      <c r="N69" s="5"/>
      <c r="O69" s="9"/>
    </row>
    <row r="70" spans="1:15" x14ac:dyDescent="0.25">
      <c r="A70" t="s">
        <v>117</v>
      </c>
      <c r="B70" t="s">
        <v>22</v>
      </c>
      <c r="C70" s="1">
        <f>VLOOKUP(A70,[1]Sheet1!$D$3:$P$1208,3,FALSE)</f>
        <v>0</v>
      </c>
      <c r="D70" s="1">
        <f t="shared" si="4"/>
        <v>0</v>
      </c>
      <c r="E70" s="1">
        <f>VLOOKUP(A70,[2]Sheet2!$D$3:$L$1162,9,FALSE)</f>
        <v>0</v>
      </c>
      <c r="F70" s="1"/>
      <c r="G70" s="1">
        <f>VLOOKUP(A70,[2]Sheet2!$D$3:$J$1162,7,FALSE)</f>
        <v>0</v>
      </c>
      <c r="H70" s="1"/>
      <c r="I70" s="1">
        <f t="shared" si="5"/>
        <v>0</v>
      </c>
      <c r="N70" s="5"/>
      <c r="O70" s="9"/>
    </row>
    <row r="71" spans="1:15" x14ac:dyDescent="0.25">
      <c r="A71" t="s">
        <v>118</v>
      </c>
      <c r="B71" t="s">
        <v>26</v>
      </c>
      <c r="C71" s="1">
        <f>VLOOKUP(A71,[1]Sheet1!$D$3:$P$1208,3,FALSE)</f>
        <v>0</v>
      </c>
      <c r="D71" s="1">
        <f t="shared" si="4"/>
        <v>0</v>
      </c>
      <c r="E71" s="1">
        <f>VLOOKUP(A71,[2]Sheet2!$D$3:$L$1162,9,FALSE)</f>
        <v>0</v>
      </c>
      <c r="F71" s="1"/>
      <c r="G71" s="1">
        <f>VLOOKUP(A71,[2]Sheet2!$D$3:$J$1162,7,FALSE)</f>
        <v>0</v>
      </c>
      <c r="H71" s="1"/>
      <c r="I71" s="1">
        <f t="shared" si="5"/>
        <v>0</v>
      </c>
      <c r="N71" s="5"/>
      <c r="O71" s="9"/>
    </row>
    <row r="72" spans="1:15" x14ac:dyDescent="0.25">
      <c r="A72" t="s">
        <v>119</v>
      </c>
      <c r="B72" t="s">
        <v>28</v>
      </c>
      <c r="C72" s="1">
        <f>VLOOKUP(A72,[1]Sheet1!$D$3:$P$1208,3,FALSE)</f>
        <v>268452.14</v>
      </c>
      <c r="D72" s="1">
        <f t="shared" si="4"/>
        <v>-101752.26000000001</v>
      </c>
      <c r="E72" s="1">
        <f>VLOOKUP(A72,[2]Sheet2!$D$3:$L$1162,9,FALSE)</f>
        <v>166699.88</v>
      </c>
      <c r="F72" s="1"/>
      <c r="G72" s="1">
        <f>VLOOKUP(A72,[2]Sheet2!$D$3:$J$1162,7,FALSE)</f>
        <v>125024.91</v>
      </c>
      <c r="H72" s="1"/>
      <c r="I72" s="1">
        <f t="shared" si="5"/>
        <v>41674.97</v>
      </c>
      <c r="N72" s="5"/>
      <c r="O72" s="9"/>
    </row>
    <row r="73" spans="1:15" x14ac:dyDescent="0.25">
      <c r="A73" t="s">
        <v>120</v>
      </c>
      <c r="B73" t="s">
        <v>30</v>
      </c>
      <c r="C73" s="1">
        <f>VLOOKUP(A73,[1]Sheet1!$D$3:$P$1208,3,FALSE)</f>
        <v>1888.15</v>
      </c>
      <c r="D73" s="1">
        <f t="shared" si="4"/>
        <v>-103.50999999999999</v>
      </c>
      <c r="E73" s="1">
        <f>VLOOKUP(A73,[2]Sheet2!$D$3:$L$1162,9,FALSE)</f>
        <v>1784.64</v>
      </c>
      <c r="F73" s="1"/>
      <c r="G73" s="1">
        <f>VLOOKUP(A73,[2]Sheet2!$D$3:$J$1162,7,FALSE)</f>
        <v>1338.48</v>
      </c>
      <c r="H73" s="1"/>
      <c r="I73" s="1">
        <f t="shared" si="5"/>
        <v>446.16000000000008</v>
      </c>
      <c r="N73" s="5"/>
      <c r="O73" s="9"/>
    </row>
    <row r="74" spans="1:15" x14ac:dyDescent="0.25">
      <c r="A74" t="s">
        <v>121</v>
      </c>
      <c r="B74" t="s">
        <v>122</v>
      </c>
      <c r="C74" s="1">
        <f>VLOOKUP(A74,[1]Sheet1!$D$3:$P$1208,3,FALSE)</f>
        <v>0</v>
      </c>
      <c r="D74" s="1">
        <f t="shared" si="4"/>
        <v>0</v>
      </c>
      <c r="E74" s="1">
        <f>VLOOKUP(A74,[2]Sheet2!$D$3:$L$1162,9,FALSE)</f>
        <v>0</v>
      </c>
      <c r="F74" s="1"/>
      <c r="G74" s="1">
        <f>VLOOKUP(A74,[2]Sheet2!$D$3:$J$1162,7,FALSE)</f>
        <v>0</v>
      </c>
      <c r="H74" s="1"/>
      <c r="I74" s="1">
        <f t="shared" si="5"/>
        <v>0</v>
      </c>
      <c r="N74" s="5"/>
      <c r="O74" s="9"/>
    </row>
    <row r="75" spans="1:15" x14ac:dyDescent="0.25">
      <c r="A75" t="s">
        <v>123</v>
      </c>
      <c r="B75" t="s">
        <v>52</v>
      </c>
      <c r="C75" s="1">
        <f>VLOOKUP(A75,[1]Sheet1!$D$3:$P$1208,3,FALSE)</f>
        <v>0</v>
      </c>
      <c r="D75" s="1">
        <f t="shared" si="4"/>
        <v>0</v>
      </c>
      <c r="E75" s="1">
        <f>VLOOKUP(A75,[2]Sheet2!$D$3:$L$1162,9,FALSE)</f>
        <v>0</v>
      </c>
      <c r="F75" s="1"/>
      <c r="G75" s="1">
        <f>VLOOKUP(A75,[2]Sheet2!$D$3:$J$1162,7,FALSE)</f>
        <v>0</v>
      </c>
      <c r="H75" s="1"/>
      <c r="I75" s="1">
        <f t="shared" si="5"/>
        <v>0</v>
      </c>
      <c r="N75" s="5"/>
      <c r="O75" s="9"/>
    </row>
    <row r="76" spans="1:15" x14ac:dyDescent="0.25">
      <c r="A76" t="s">
        <v>124</v>
      </c>
      <c r="B76" t="s">
        <v>125</v>
      </c>
      <c r="C76" s="1">
        <f>VLOOKUP(A76,[1]Sheet1!$D$3:$P$1208,3,FALSE)</f>
        <v>0</v>
      </c>
      <c r="D76" s="1">
        <f t="shared" si="4"/>
        <v>0</v>
      </c>
      <c r="E76" s="1">
        <f>VLOOKUP(A76,[2]Sheet2!$D$3:$L$1162,9,FALSE)</f>
        <v>0</v>
      </c>
      <c r="F76" s="1"/>
      <c r="G76" s="1">
        <f>VLOOKUP(A76,[2]Sheet2!$D$3:$J$1162,7,FALSE)</f>
        <v>0</v>
      </c>
      <c r="H76" s="1"/>
      <c r="I76" s="1">
        <f t="shared" si="5"/>
        <v>0</v>
      </c>
      <c r="N76" s="5"/>
      <c r="O76" s="9"/>
    </row>
    <row r="77" spans="1:15" x14ac:dyDescent="0.25">
      <c r="A77" t="s">
        <v>126</v>
      </c>
      <c r="B77" t="s">
        <v>66</v>
      </c>
      <c r="C77" s="1">
        <f>VLOOKUP(A77,[1]Sheet1!$D$3:$P$1208,3,FALSE)</f>
        <v>0</v>
      </c>
      <c r="D77" s="1">
        <f t="shared" si="4"/>
        <v>0</v>
      </c>
      <c r="E77" s="1">
        <f>VLOOKUP(A77,[2]Sheet2!$D$3:$L$1162,9,FALSE)</f>
        <v>0</v>
      </c>
      <c r="F77" s="1"/>
      <c r="G77" s="1">
        <f>VLOOKUP(A77,[2]Sheet2!$D$3:$J$1162,7,FALSE)</f>
        <v>0</v>
      </c>
      <c r="H77" s="1"/>
      <c r="I77" s="1">
        <f t="shared" si="5"/>
        <v>0</v>
      </c>
      <c r="N77" s="5"/>
      <c r="O77" s="9"/>
    </row>
    <row r="78" spans="1:15" x14ac:dyDescent="0.25">
      <c r="A78" t="s">
        <v>127</v>
      </c>
      <c r="B78" t="s">
        <v>70</v>
      </c>
      <c r="C78" s="1">
        <f>VLOOKUP(A78,[1]Sheet1!$D$3:$P$1208,3,FALSE)</f>
        <v>0</v>
      </c>
      <c r="D78" s="1">
        <f t="shared" si="4"/>
        <v>0</v>
      </c>
      <c r="E78" s="1">
        <f>VLOOKUP(A78,[2]Sheet2!$D$3:$L$1162,9,FALSE)</f>
        <v>0</v>
      </c>
      <c r="F78" s="1"/>
      <c r="G78" s="1">
        <f>VLOOKUP(A78,[2]Sheet2!$D$3:$J$1162,7,FALSE)</f>
        <v>0</v>
      </c>
      <c r="H78" s="1"/>
      <c r="I78" s="1">
        <f t="shared" si="5"/>
        <v>0</v>
      </c>
      <c r="N78" s="5"/>
      <c r="O78" s="9"/>
    </row>
    <row r="79" spans="1:15" x14ac:dyDescent="0.25">
      <c r="A79" t="s">
        <v>128</v>
      </c>
      <c r="B79" t="s">
        <v>72</v>
      </c>
      <c r="C79" s="1">
        <f>VLOOKUP(A79,[1]Sheet1!$D$3:$P$1208,3,FALSE)</f>
        <v>0</v>
      </c>
      <c r="D79" s="1">
        <f t="shared" si="4"/>
        <v>0</v>
      </c>
      <c r="E79" s="1">
        <f>VLOOKUP(A79,[2]Sheet2!$D$3:$L$1162,9,FALSE)</f>
        <v>0</v>
      </c>
      <c r="F79" s="1"/>
      <c r="G79" s="1">
        <f>VLOOKUP(A79,[2]Sheet2!$D$3:$J$1162,7,FALSE)</f>
        <v>0</v>
      </c>
      <c r="H79" s="1"/>
      <c r="I79" s="1">
        <f t="shared" si="5"/>
        <v>0</v>
      </c>
      <c r="N79" s="5"/>
      <c r="O79" s="9"/>
    </row>
    <row r="80" spans="1:15" x14ac:dyDescent="0.25">
      <c r="A80" t="s">
        <v>129</v>
      </c>
      <c r="B80" t="s">
        <v>74</v>
      </c>
      <c r="C80" s="1">
        <f>VLOOKUP(A80,[1]Sheet1!$D$3:$P$1208,3,FALSE)</f>
        <v>0</v>
      </c>
      <c r="D80" s="1">
        <f t="shared" si="4"/>
        <v>5000</v>
      </c>
      <c r="E80" s="1">
        <f>VLOOKUP(A80,[2]Sheet2!$D$3:$L$1162,9,FALSE)</f>
        <v>5000</v>
      </c>
      <c r="F80" s="1"/>
      <c r="G80" s="1">
        <f>VLOOKUP(A80,[2]Sheet2!$D$3:$J$1162,7,FALSE)</f>
        <v>3032.39</v>
      </c>
      <c r="H80" s="1"/>
      <c r="I80" s="1">
        <f t="shared" si="5"/>
        <v>1967.6100000000001</v>
      </c>
      <c r="N80" s="5"/>
      <c r="O80" s="9"/>
    </row>
    <row r="81" spans="1:15" x14ac:dyDescent="0.25">
      <c r="A81" t="s">
        <v>130</v>
      </c>
      <c r="B81" t="s">
        <v>76</v>
      </c>
      <c r="C81" s="1">
        <f>VLOOKUP(A81,[1]Sheet1!$D$3:$P$1208,3,FALSE)</f>
        <v>0</v>
      </c>
      <c r="D81" s="1">
        <f t="shared" si="4"/>
        <v>0</v>
      </c>
      <c r="E81" s="1">
        <f>VLOOKUP(A81,[2]Sheet2!$D$3:$L$1162,9,FALSE)</f>
        <v>0</v>
      </c>
      <c r="F81" s="1"/>
      <c r="G81" s="1">
        <f>VLOOKUP(A81,[2]Sheet2!$D$3:$J$1162,7,FALSE)</f>
        <v>0</v>
      </c>
      <c r="H81" s="1"/>
      <c r="I81" s="1">
        <f t="shared" si="5"/>
        <v>0</v>
      </c>
      <c r="N81" s="5"/>
      <c r="O81" s="9"/>
    </row>
    <row r="82" spans="1:15" x14ac:dyDescent="0.25">
      <c r="A82" t="s">
        <v>131</v>
      </c>
      <c r="B82" t="s">
        <v>78</v>
      </c>
      <c r="C82" s="1">
        <f>VLOOKUP(A82,[1]Sheet1!$D$3:$P$1208,3,FALSE)</f>
        <v>200000</v>
      </c>
      <c r="D82" s="1">
        <f t="shared" si="4"/>
        <v>0</v>
      </c>
      <c r="E82" s="1">
        <f>VLOOKUP(A82,[2]Sheet2!$D$3:$L$1162,9,FALSE)</f>
        <v>200000</v>
      </c>
      <c r="F82" s="1"/>
      <c r="G82" s="1">
        <f>VLOOKUP(A82,[2]Sheet2!$D$3:$J$1162,7,FALSE)</f>
        <v>111208.69</v>
      </c>
      <c r="H82" s="1"/>
      <c r="I82" s="1">
        <f t="shared" si="5"/>
        <v>88791.31</v>
      </c>
      <c r="N82" s="5"/>
      <c r="O82" s="9"/>
    </row>
    <row r="83" spans="1:15" x14ac:dyDescent="0.25">
      <c r="A83" t="s">
        <v>132</v>
      </c>
      <c r="B83" t="s">
        <v>133</v>
      </c>
      <c r="C83" s="1">
        <f>VLOOKUP(A83,[1]Sheet1!$D$3:$P$1208,3,FALSE)</f>
        <v>0</v>
      </c>
      <c r="D83" s="1">
        <f t="shared" si="4"/>
        <v>0</v>
      </c>
      <c r="E83" s="1">
        <f>VLOOKUP(A83,[2]Sheet2!$D$3:$L$1162,9,FALSE)</f>
        <v>0</v>
      </c>
      <c r="F83" s="1"/>
      <c r="G83" s="1">
        <f>VLOOKUP(A83,[2]Sheet2!$D$3:$J$1162,7,FALSE)</f>
        <v>0</v>
      </c>
      <c r="H83" s="1"/>
      <c r="I83" s="1">
        <f t="shared" si="5"/>
        <v>0</v>
      </c>
      <c r="N83" s="5"/>
      <c r="O83" s="9"/>
    </row>
    <row r="84" spans="1:15" x14ac:dyDescent="0.25">
      <c r="A84" t="s">
        <v>134</v>
      </c>
      <c r="B84" t="s">
        <v>135</v>
      </c>
      <c r="C84" s="1">
        <f>VLOOKUP(A84,[1]Sheet1!$D$3:$P$1208,3,FALSE)</f>
        <v>0</v>
      </c>
      <c r="D84" s="1">
        <f t="shared" si="4"/>
        <v>33212.799999999996</v>
      </c>
      <c r="E84" s="1">
        <f>VLOOKUP(A84,[2]Sheet2!$D$3:$L$1162,9,FALSE)</f>
        <v>33212.799999999996</v>
      </c>
      <c r="F84" s="1"/>
      <c r="G84" s="1">
        <f>VLOOKUP(A84,[2]Sheet2!$D$3:$J$1162,7,FALSE)</f>
        <v>24909.599999999999</v>
      </c>
      <c r="H84" s="1"/>
      <c r="I84" s="1">
        <f t="shared" si="5"/>
        <v>8303.1999999999971</v>
      </c>
      <c r="N84" s="5"/>
      <c r="O84" s="9"/>
    </row>
    <row r="85" spans="1:15" x14ac:dyDescent="0.25">
      <c r="A85" t="s">
        <v>136</v>
      </c>
      <c r="B85" t="s">
        <v>100</v>
      </c>
      <c r="C85" s="1">
        <f>VLOOKUP(A85,[1]Sheet1!$D$3:$P$1208,3,FALSE)</f>
        <v>-761475.08</v>
      </c>
      <c r="D85" s="1">
        <f t="shared" si="4"/>
        <v>0</v>
      </c>
      <c r="E85" s="1">
        <f>VLOOKUP(A85,[2]Sheet2!$D$3:$L$1162,9,FALSE)</f>
        <v>-761475.08</v>
      </c>
      <c r="F85" s="1"/>
      <c r="G85" s="1">
        <f>VLOOKUP(A85,[2]Sheet2!$D$3:$J$1162,7,FALSE)</f>
        <v>-301740.2</v>
      </c>
      <c r="H85" s="1"/>
      <c r="I85" s="1">
        <f t="shared" si="5"/>
        <v>-459734.87999999995</v>
      </c>
      <c r="N85" s="5"/>
      <c r="O85" s="9"/>
    </row>
    <row r="86" spans="1:15" x14ac:dyDescent="0.25">
      <c r="A86" t="s">
        <v>137</v>
      </c>
      <c r="B86" t="s">
        <v>138</v>
      </c>
      <c r="C86" s="1">
        <f>VLOOKUP(A86,[1]Sheet1!$D$3:$P$1208,3,FALSE)</f>
        <v>-1073015.18</v>
      </c>
      <c r="D86" s="1">
        <f t="shared" si="4"/>
        <v>0</v>
      </c>
      <c r="E86" s="1">
        <f>VLOOKUP(A86,[2]Sheet2!$D$3:$L$1162,9,FALSE)</f>
        <v>-1073015.18</v>
      </c>
      <c r="F86" s="1"/>
      <c r="G86" s="1">
        <f>VLOOKUP(A86,[2]Sheet2!$D$3:$J$1162,7,FALSE)</f>
        <v>0</v>
      </c>
      <c r="H86" s="1"/>
      <c r="I86" s="1">
        <f t="shared" si="5"/>
        <v>-1073015.18</v>
      </c>
      <c r="N86" s="5"/>
      <c r="O86" s="9"/>
    </row>
    <row r="87" spans="1:15" x14ac:dyDescent="0.25">
      <c r="A87" s="7"/>
      <c r="B87" s="7" t="s">
        <v>103</v>
      </c>
      <c r="C87" s="8">
        <f>SUM(C61:C86)</f>
        <v>-283739.29000000015</v>
      </c>
      <c r="D87" s="8">
        <f t="shared" ref="D87:E87" si="6">SUM(D61:D86)</f>
        <v>-34783.823333333326</v>
      </c>
      <c r="E87" s="8">
        <f t="shared" si="6"/>
        <v>-318523.1133333334</v>
      </c>
      <c r="F87" s="8"/>
      <c r="G87" s="8"/>
      <c r="H87" s="8"/>
      <c r="I87" s="8"/>
      <c r="N87" s="5"/>
      <c r="O87" s="9"/>
    </row>
    <row r="88" spans="1:15" x14ac:dyDescent="0.25">
      <c r="A88" s="7">
        <v>102</v>
      </c>
      <c r="B88" s="7" t="s">
        <v>104</v>
      </c>
      <c r="C88" s="7"/>
      <c r="D88" s="7"/>
      <c r="E88" s="7"/>
      <c r="F88" s="7"/>
      <c r="G88" s="7"/>
      <c r="H88" s="7"/>
      <c r="I88" s="7"/>
      <c r="N88" s="5"/>
      <c r="O88" s="9"/>
    </row>
    <row r="89" spans="1:15" x14ac:dyDescent="0.25">
      <c r="A89" t="s">
        <v>105</v>
      </c>
      <c r="B89" t="s">
        <v>106</v>
      </c>
      <c r="D89" s="1"/>
      <c r="N89" s="5"/>
      <c r="O89" s="9"/>
    </row>
    <row r="90" spans="1:15" x14ac:dyDescent="0.25">
      <c r="A90" s="3">
        <v>201</v>
      </c>
      <c r="B90" s="3" t="s">
        <v>139</v>
      </c>
      <c r="C90" s="3"/>
      <c r="D90" s="3"/>
      <c r="E90" s="3"/>
      <c r="F90" s="3"/>
      <c r="G90" s="3"/>
      <c r="H90" s="3"/>
      <c r="I90" s="3"/>
      <c r="N90" s="5"/>
      <c r="O90" s="9"/>
    </row>
    <row r="91" spans="1:15" x14ac:dyDescent="0.25">
      <c r="A91" t="s">
        <v>140</v>
      </c>
      <c r="B91" t="s">
        <v>141</v>
      </c>
      <c r="C91" s="1">
        <f>VLOOKUP(A91,[1]Sheet1!$D$3:$P$1208,3,FALSE)</f>
        <v>775205.83</v>
      </c>
      <c r="D91" s="1">
        <f t="shared" ref="D91:D154" si="7">+E91-C91</f>
        <v>8704.7300000000978</v>
      </c>
      <c r="E91" s="1">
        <f>VLOOKUP(A91,[2]Sheet2!$D$3:$L$1162,9,FALSE)</f>
        <v>783910.56</v>
      </c>
      <c r="F91" s="1"/>
      <c r="G91" s="1">
        <f>VLOOKUP(A91,[2]Sheet2!$D$3:$J$1162,7,FALSE)</f>
        <v>587932.92000000004</v>
      </c>
      <c r="H91" s="1"/>
      <c r="I91" s="1">
        <f t="shared" ref="I91:I154" si="8">+E91-G91</f>
        <v>195977.64</v>
      </c>
      <c r="N91" s="5"/>
      <c r="O91" s="9"/>
    </row>
    <row r="92" spans="1:15" x14ac:dyDescent="0.25">
      <c r="A92" t="s">
        <v>142</v>
      </c>
      <c r="B92" t="s">
        <v>143</v>
      </c>
      <c r="C92" s="1">
        <f>VLOOKUP(A92,[1]Sheet1!$D$3:$P$1208,3,FALSE)</f>
        <v>3999238.31</v>
      </c>
      <c r="D92" s="1">
        <f t="shared" si="7"/>
        <v>360083.4766666661</v>
      </c>
      <c r="E92" s="1">
        <f>VLOOKUP(A92,[2]Sheet2!$D$3:$L$1162,9,FALSE)</f>
        <v>4359321.7866666662</v>
      </c>
      <c r="F92" s="1"/>
      <c r="G92" s="1">
        <f>VLOOKUP(A92,[2]Sheet2!$D$3:$J$1162,7,FALSE)</f>
        <v>3269491.34</v>
      </c>
      <c r="H92" s="1"/>
      <c r="I92" s="1">
        <f t="shared" si="8"/>
        <v>1089830.4466666663</v>
      </c>
      <c r="N92" s="5"/>
      <c r="O92" s="9"/>
    </row>
    <row r="93" spans="1:15" x14ac:dyDescent="0.25">
      <c r="A93" t="s">
        <v>144</v>
      </c>
      <c r="B93" t="s">
        <v>145</v>
      </c>
      <c r="C93" s="1">
        <f>VLOOKUP(A93,[1]Sheet1!$D$3:$P$1208,3,FALSE)</f>
        <v>0</v>
      </c>
      <c r="D93" s="1">
        <f t="shared" si="7"/>
        <v>0</v>
      </c>
      <c r="E93" s="1">
        <f>VLOOKUP(A93,[2]Sheet2!$D$3:$L$1162,9,FALSE)</f>
        <v>0</v>
      </c>
      <c r="F93" s="1"/>
      <c r="G93" s="1">
        <f>VLOOKUP(A93,[2]Sheet2!$D$3:$J$1162,7,FALSE)</f>
        <v>0</v>
      </c>
      <c r="H93" s="1"/>
      <c r="I93" s="1">
        <f t="shared" si="8"/>
        <v>0</v>
      </c>
      <c r="N93" s="5"/>
      <c r="O93" s="9"/>
    </row>
    <row r="94" spans="1:15" x14ac:dyDescent="0.25">
      <c r="A94" t="s">
        <v>146</v>
      </c>
      <c r="B94" t="s">
        <v>147</v>
      </c>
      <c r="C94" s="1">
        <f>VLOOKUP(A94,[1]Sheet1!$D$3:$P$1208,3,FALSE)</f>
        <v>102579.22</v>
      </c>
      <c r="D94" s="1">
        <f t="shared" si="7"/>
        <v>0</v>
      </c>
      <c r="E94" s="1">
        <f>VLOOKUP(A94,[2]Sheet2!$D$3:$L$1162,9,FALSE)</f>
        <v>102579.22</v>
      </c>
      <c r="F94" s="1"/>
      <c r="G94" s="1">
        <f>VLOOKUP(A94,[2]Sheet2!$D$3:$J$1162,7,FALSE)</f>
        <v>0</v>
      </c>
      <c r="H94" s="1"/>
      <c r="I94" s="1">
        <f t="shared" si="8"/>
        <v>102579.22</v>
      </c>
      <c r="N94" s="5"/>
      <c r="O94" s="9"/>
    </row>
    <row r="95" spans="1:15" x14ac:dyDescent="0.25">
      <c r="A95" t="s">
        <v>148</v>
      </c>
      <c r="B95" t="s">
        <v>149</v>
      </c>
      <c r="C95" s="1">
        <f>VLOOKUP(A95,[1]Sheet1!$D$3:$P$1208,3,FALSE)</f>
        <v>0</v>
      </c>
      <c r="D95" s="1">
        <f t="shared" si="7"/>
        <v>0</v>
      </c>
      <c r="E95" s="1">
        <f>VLOOKUP(A95,[2]Sheet2!$D$3:$L$1162,9,FALSE)</f>
        <v>0</v>
      </c>
      <c r="F95" s="1"/>
      <c r="G95" s="1">
        <f>VLOOKUP(A95,[2]Sheet2!$D$3:$J$1162,7,FALSE)</f>
        <v>0</v>
      </c>
      <c r="H95" s="1"/>
      <c r="I95" s="1">
        <f t="shared" si="8"/>
        <v>0</v>
      </c>
      <c r="N95" s="5"/>
      <c r="O95" s="9"/>
    </row>
    <row r="96" spans="1:15" x14ac:dyDescent="0.25">
      <c r="A96" t="s">
        <v>150</v>
      </c>
      <c r="B96" t="s">
        <v>151</v>
      </c>
      <c r="C96" s="1">
        <f>VLOOKUP(A96,[1]Sheet1!$D$3:$P$1208,3,FALSE)</f>
        <v>249365.82</v>
      </c>
      <c r="D96" s="1">
        <f t="shared" si="7"/>
        <v>130358.11333333334</v>
      </c>
      <c r="E96" s="1">
        <f>VLOOKUP(A96,[2]Sheet2!$D$3:$L$1162,9,FALSE)</f>
        <v>379723.93333333335</v>
      </c>
      <c r="F96" s="1"/>
      <c r="G96" s="1">
        <f>VLOOKUP(A96,[2]Sheet2!$D$3:$J$1162,7,FALSE)</f>
        <v>284792.95</v>
      </c>
      <c r="H96" s="1"/>
      <c r="I96" s="1">
        <f t="shared" si="8"/>
        <v>94930.983333333337</v>
      </c>
      <c r="N96" s="5"/>
      <c r="O96" s="9"/>
    </row>
    <row r="97" spans="1:15" x14ac:dyDescent="0.25">
      <c r="A97" t="s">
        <v>152</v>
      </c>
      <c r="B97" t="s">
        <v>153</v>
      </c>
      <c r="C97" s="1">
        <f>VLOOKUP(A97,[1]Sheet1!$D$3:$P$1208,3,FALSE)</f>
        <v>0</v>
      </c>
      <c r="D97" s="1">
        <f t="shared" si="7"/>
        <v>0</v>
      </c>
      <c r="E97" s="1">
        <f>VLOOKUP(A97,[2]Sheet2!$D$3:$L$1162,9,FALSE)</f>
        <v>0</v>
      </c>
      <c r="F97" s="1"/>
      <c r="G97" s="1">
        <f>VLOOKUP(A97,[2]Sheet2!$D$3:$J$1162,7,FALSE)</f>
        <v>0</v>
      </c>
      <c r="H97" s="1"/>
      <c r="I97" s="1">
        <f t="shared" si="8"/>
        <v>0</v>
      </c>
      <c r="N97" s="5"/>
      <c r="O97" s="9"/>
    </row>
    <row r="98" spans="1:15" x14ac:dyDescent="0.25">
      <c r="A98" t="s">
        <v>154</v>
      </c>
      <c r="B98" t="s">
        <v>155</v>
      </c>
      <c r="C98" s="1">
        <f>VLOOKUP(A98,[1]Sheet1!$D$3:$P$1208,3,FALSE)</f>
        <v>0</v>
      </c>
      <c r="D98" s="1">
        <f t="shared" si="7"/>
        <v>0</v>
      </c>
      <c r="E98" s="1">
        <f>VLOOKUP(A98,[2]Sheet2!$D$3:$L$1162,9,FALSE)</f>
        <v>0</v>
      </c>
      <c r="F98" s="1"/>
      <c r="G98" s="1">
        <f>VLOOKUP(A98,[2]Sheet2!$D$3:$J$1162,7,FALSE)</f>
        <v>0</v>
      </c>
      <c r="H98" s="1"/>
      <c r="I98" s="1">
        <f t="shared" si="8"/>
        <v>0</v>
      </c>
      <c r="N98" s="5"/>
      <c r="O98" s="9"/>
    </row>
    <row r="99" spans="1:15" x14ac:dyDescent="0.25">
      <c r="A99" t="s">
        <v>156</v>
      </c>
      <c r="B99" t="s">
        <v>157</v>
      </c>
      <c r="C99" s="1">
        <f>VLOOKUP(A99,[1]Sheet1!$D$3:$P$1208,3,FALSE)</f>
        <v>11400</v>
      </c>
      <c r="D99" s="1">
        <f t="shared" si="7"/>
        <v>3000</v>
      </c>
      <c r="E99" s="1">
        <f>VLOOKUP(A99,[2]Sheet2!$D$3:$L$1162,9,FALSE)</f>
        <v>14400</v>
      </c>
      <c r="F99" s="1"/>
      <c r="G99" s="1">
        <f>VLOOKUP(A99,[2]Sheet2!$D$3:$J$1162,7,FALSE)</f>
        <v>10800</v>
      </c>
      <c r="H99" s="1"/>
      <c r="I99" s="1">
        <f t="shared" si="8"/>
        <v>3600</v>
      </c>
      <c r="N99" s="5"/>
      <c r="O99" s="9"/>
    </row>
    <row r="100" spans="1:15" x14ac:dyDescent="0.25">
      <c r="A100" t="s">
        <v>158</v>
      </c>
      <c r="B100" t="s">
        <v>159</v>
      </c>
      <c r="C100" s="1">
        <f>VLOOKUP(A100,[1]Sheet1!$D$3:$P$1208,3,FALSE)</f>
        <v>0</v>
      </c>
      <c r="D100" s="1">
        <f t="shared" si="7"/>
        <v>0</v>
      </c>
      <c r="E100" s="1">
        <f>VLOOKUP(A100,[2]Sheet2!$D$3:$L$1162,9,FALSE)</f>
        <v>0</v>
      </c>
      <c r="F100" s="1"/>
      <c r="G100" s="1">
        <f>VLOOKUP(A100,[2]Sheet2!$D$3:$J$1162,7,FALSE)</f>
        <v>0</v>
      </c>
      <c r="H100" s="1"/>
      <c r="I100" s="1">
        <f t="shared" si="8"/>
        <v>0</v>
      </c>
      <c r="N100" s="5"/>
      <c r="O100" s="9"/>
    </row>
    <row r="101" spans="1:15" x14ac:dyDescent="0.25">
      <c r="A101" t="s">
        <v>160</v>
      </c>
      <c r="B101" t="s">
        <v>161</v>
      </c>
      <c r="C101" s="1">
        <f>VLOOKUP(A101,[1]Sheet1!$D$3:$P$1208,3,FALSE)</f>
        <v>0</v>
      </c>
      <c r="D101" s="1">
        <f t="shared" si="7"/>
        <v>0</v>
      </c>
      <c r="E101" s="1">
        <f>VLOOKUP(A101,[2]Sheet2!$D$3:$L$1162,9,FALSE)</f>
        <v>0</v>
      </c>
      <c r="F101" s="1"/>
      <c r="G101" s="1">
        <f>VLOOKUP(A101,[2]Sheet2!$D$3:$J$1162,7,FALSE)</f>
        <v>0</v>
      </c>
      <c r="H101" s="1"/>
      <c r="I101" s="1">
        <f t="shared" si="8"/>
        <v>0</v>
      </c>
      <c r="N101" s="5"/>
      <c r="O101" s="9"/>
    </row>
    <row r="102" spans="1:15" x14ac:dyDescent="0.25">
      <c r="A102" t="s">
        <v>162</v>
      </c>
      <c r="B102" t="s">
        <v>163</v>
      </c>
      <c r="C102" s="1">
        <f>VLOOKUP(A102,[1]Sheet1!$D$3:$P$1208,3,FALSE)</f>
        <v>7638.76</v>
      </c>
      <c r="D102" s="1">
        <f t="shared" si="7"/>
        <v>42761.24</v>
      </c>
      <c r="E102" s="1">
        <f>VLOOKUP(A102,[2]Sheet2!$D$3:$L$1162,9,FALSE)</f>
        <v>50400</v>
      </c>
      <c r="F102" s="1"/>
      <c r="G102" s="1">
        <f>VLOOKUP(A102,[2]Sheet2!$D$3:$J$1162,7,FALSE)</f>
        <v>37800</v>
      </c>
      <c r="H102" s="1"/>
      <c r="I102" s="1">
        <f t="shared" si="8"/>
        <v>12600</v>
      </c>
      <c r="N102" s="5"/>
      <c r="O102" s="9"/>
    </row>
    <row r="103" spans="1:15" x14ac:dyDescent="0.25">
      <c r="A103" t="s">
        <v>164</v>
      </c>
      <c r="B103" t="s">
        <v>165</v>
      </c>
      <c r="C103" s="1">
        <f>VLOOKUP(A103,[1]Sheet1!$D$3:$P$1208,3,FALSE)</f>
        <v>0</v>
      </c>
      <c r="D103" s="1">
        <f t="shared" si="7"/>
        <v>0</v>
      </c>
      <c r="E103" s="1">
        <f>VLOOKUP(A103,[2]Sheet2!$D$3:$L$1162,9,FALSE)</f>
        <v>0</v>
      </c>
      <c r="F103" s="1"/>
      <c r="G103" s="1">
        <f>VLOOKUP(A103,[2]Sheet2!$D$3:$J$1162,7,FALSE)</f>
        <v>0</v>
      </c>
      <c r="H103" s="1"/>
      <c r="I103" s="1">
        <f t="shared" si="8"/>
        <v>0</v>
      </c>
      <c r="N103" s="5"/>
      <c r="O103" s="9"/>
    </row>
    <row r="104" spans="1:15" x14ac:dyDescent="0.25">
      <c r="A104" t="s">
        <v>166</v>
      </c>
      <c r="B104" t="s">
        <v>167</v>
      </c>
      <c r="C104" s="1">
        <f>VLOOKUP(A104,[1]Sheet1!$D$3:$P$1208,3,FALSE)</f>
        <v>38670.120000000003</v>
      </c>
      <c r="D104" s="1">
        <f t="shared" si="7"/>
        <v>-38670.120000000003</v>
      </c>
      <c r="E104" s="1">
        <f>VLOOKUP(A104,[2]Sheet2!$D$3:$L$1162,9,FALSE)</f>
        <v>0</v>
      </c>
      <c r="F104" s="1"/>
      <c r="G104" s="1">
        <f>VLOOKUP(A104,[2]Sheet2!$D$3:$J$1162,7,FALSE)</f>
        <v>0</v>
      </c>
      <c r="H104" s="1"/>
      <c r="I104" s="1">
        <f t="shared" si="8"/>
        <v>0</v>
      </c>
      <c r="N104" s="5"/>
      <c r="O104" s="9"/>
    </row>
    <row r="105" spans="1:15" x14ac:dyDescent="0.25">
      <c r="A105" t="s">
        <v>168</v>
      </c>
      <c r="B105" t="s">
        <v>169</v>
      </c>
      <c r="C105" s="1">
        <f>VLOOKUP(A105,[1]Sheet1!$D$3:$P$1208,3,FALSE)</f>
        <v>0</v>
      </c>
      <c r="D105" s="1">
        <f t="shared" si="7"/>
        <v>0</v>
      </c>
      <c r="E105" s="1">
        <f>VLOOKUP(A105,[2]Sheet2!$D$3:$L$1162,9,FALSE)</f>
        <v>0</v>
      </c>
      <c r="F105" s="1"/>
      <c r="G105" s="1">
        <f>VLOOKUP(A105,[2]Sheet2!$D$3:$J$1162,7,FALSE)</f>
        <v>0</v>
      </c>
      <c r="H105" s="1"/>
      <c r="I105" s="1">
        <f t="shared" si="8"/>
        <v>0</v>
      </c>
      <c r="N105" s="5"/>
      <c r="O105" s="9"/>
    </row>
    <row r="106" spans="1:15" x14ac:dyDescent="0.25">
      <c r="A106" t="s">
        <v>170</v>
      </c>
      <c r="B106" t="s">
        <v>171</v>
      </c>
      <c r="C106" s="1">
        <f>VLOOKUP(A106,[1]Sheet1!$D$3:$P$1208,3,FALSE)</f>
        <v>0</v>
      </c>
      <c r="D106" s="1">
        <f t="shared" si="7"/>
        <v>0</v>
      </c>
      <c r="E106" s="1">
        <f>VLOOKUP(A106,[2]Sheet2!$D$3:$L$1162,9,FALSE)</f>
        <v>0</v>
      </c>
      <c r="F106" s="1"/>
      <c r="G106" s="1">
        <f>VLOOKUP(A106,[2]Sheet2!$D$3:$J$1162,7,FALSE)</f>
        <v>0</v>
      </c>
      <c r="H106" s="1"/>
      <c r="I106" s="1">
        <f t="shared" si="8"/>
        <v>0</v>
      </c>
      <c r="N106" s="5"/>
      <c r="O106" s="9"/>
    </row>
    <row r="107" spans="1:15" x14ac:dyDescent="0.25">
      <c r="A107" t="s">
        <v>172</v>
      </c>
      <c r="B107" t="s">
        <v>173</v>
      </c>
      <c r="C107" s="1">
        <f>VLOOKUP(A107,[1]Sheet1!$D$3:$P$1208,3,FALSE)</f>
        <v>0</v>
      </c>
      <c r="D107" s="1">
        <f t="shared" si="7"/>
        <v>13396.160000000002</v>
      </c>
      <c r="E107" s="1">
        <f>VLOOKUP(A107,[2]Sheet2!$D$3:$L$1162,9,FALSE)</f>
        <v>13396.160000000002</v>
      </c>
      <c r="F107" s="1"/>
      <c r="G107" s="1">
        <f>VLOOKUP(A107,[2]Sheet2!$D$3:$J$1162,7,FALSE)</f>
        <v>10047.120000000001</v>
      </c>
      <c r="H107" s="1"/>
      <c r="I107" s="1">
        <f t="shared" si="8"/>
        <v>3349.0400000000009</v>
      </c>
      <c r="N107" s="5"/>
      <c r="O107" s="9"/>
    </row>
    <row r="108" spans="1:15" x14ac:dyDescent="0.25">
      <c r="A108" t="s">
        <v>174</v>
      </c>
      <c r="B108" t="s">
        <v>175</v>
      </c>
      <c r="C108" s="1">
        <f>VLOOKUP(A108,[1]Sheet1!$D$3:$P$1208,3,FALSE)</f>
        <v>0</v>
      </c>
      <c r="D108" s="1">
        <f t="shared" si="7"/>
        <v>0</v>
      </c>
      <c r="E108" s="1">
        <f>VLOOKUP(A108,[2]Sheet2!$D$3:$L$1162,9,FALSE)</f>
        <v>0</v>
      </c>
      <c r="F108" s="1"/>
      <c r="G108" s="1">
        <f>VLOOKUP(A108,[2]Sheet2!$D$3:$J$1162,7,FALSE)</f>
        <v>0</v>
      </c>
      <c r="H108" s="1"/>
      <c r="I108" s="1">
        <f t="shared" si="8"/>
        <v>0</v>
      </c>
      <c r="N108" s="5"/>
      <c r="O108" s="9"/>
    </row>
    <row r="109" spans="1:15" x14ac:dyDescent="0.25">
      <c r="A109" t="s">
        <v>176</v>
      </c>
      <c r="B109" t="s">
        <v>177</v>
      </c>
      <c r="C109" s="1">
        <f>VLOOKUP(A109,[1]Sheet1!$D$3:$P$1208,3,FALSE)</f>
        <v>0</v>
      </c>
      <c r="D109" s="1">
        <f t="shared" si="7"/>
        <v>0</v>
      </c>
      <c r="E109" s="1">
        <f>VLOOKUP(A109,[2]Sheet2!$D$3:$L$1162,9,FALSE)</f>
        <v>0</v>
      </c>
      <c r="F109" s="1"/>
      <c r="G109" s="1">
        <f>VLOOKUP(A109,[2]Sheet2!$D$3:$J$1162,7,FALSE)</f>
        <v>0</v>
      </c>
      <c r="H109" s="1"/>
      <c r="I109" s="1">
        <f t="shared" si="8"/>
        <v>0</v>
      </c>
      <c r="N109" s="5"/>
      <c r="O109" s="9"/>
    </row>
    <row r="110" spans="1:15" x14ac:dyDescent="0.25">
      <c r="A110" t="s">
        <v>178</v>
      </c>
      <c r="B110" t="s">
        <v>179</v>
      </c>
      <c r="C110" s="1">
        <f>VLOOKUP(A110,[1]Sheet1!$D$3:$P$1208,3,FALSE)</f>
        <v>0</v>
      </c>
      <c r="D110" s="1">
        <f t="shared" si="7"/>
        <v>0</v>
      </c>
      <c r="E110" s="1">
        <f>VLOOKUP(A110,[2]Sheet2!$D$3:$L$1162,9,FALSE)</f>
        <v>0</v>
      </c>
      <c r="F110" s="1"/>
      <c r="G110" s="1">
        <f>VLOOKUP(A110,[2]Sheet2!$D$3:$J$1162,7,FALSE)</f>
        <v>0</v>
      </c>
      <c r="H110" s="1"/>
      <c r="I110" s="1">
        <f t="shared" si="8"/>
        <v>0</v>
      </c>
      <c r="N110" s="5"/>
      <c r="O110" s="9"/>
    </row>
    <row r="111" spans="1:15" x14ac:dyDescent="0.25">
      <c r="A111" t="s">
        <v>180</v>
      </c>
      <c r="B111" t="s">
        <v>181</v>
      </c>
      <c r="C111" s="1">
        <f>VLOOKUP(A111,[1]Sheet1!$D$3:$P$1208,3,FALSE)</f>
        <v>264000</v>
      </c>
      <c r="D111" s="1">
        <f t="shared" si="7"/>
        <v>2092.3066666667</v>
      </c>
      <c r="E111" s="1">
        <f>VLOOKUP(A111,[2]Sheet2!$D$3:$L$1162,9,FALSE)</f>
        <v>266092.3066666667</v>
      </c>
      <c r="F111" s="1"/>
      <c r="G111" s="1">
        <f>VLOOKUP(A111,[2]Sheet2!$D$3:$J$1162,7,FALSE)</f>
        <v>199569.23</v>
      </c>
      <c r="H111" s="1"/>
      <c r="I111" s="1">
        <f t="shared" si="8"/>
        <v>66523.07666666669</v>
      </c>
      <c r="N111" s="5"/>
      <c r="O111" s="9"/>
    </row>
    <row r="112" spans="1:15" x14ac:dyDescent="0.25">
      <c r="A112" t="s">
        <v>182</v>
      </c>
      <c r="B112" t="s">
        <v>183</v>
      </c>
      <c r="C112" s="1">
        <f>VLOOKUP(A112,[1]Sheet1!$D$3:$P$1208,3,FALSE)</f>
        <v>0</v>
      </c>
      <c r="D112" s="1">
        <f t="shared" si="7"/>
        <v>0</v>
      </c>
      <c r="E112" s="1">
        <f>VLOOKUP(A112,[2]Sheet2!$D$3:$L$1162,9,FALSE)</f>
        <v>0</v>
      </c>
      <c r="F112" s="1"/>
      <c r="G112" s="1">
        <f>VLOOKUP(A112,[2]Sheet2!$D$3:$J$1162,7,FALSE)</f>
        <v>0</v>
      </c>
      <c r="H112" s="1"/>
      <c r="I112" s="1">
        <f t="shared" si="8"/>
        <v>0</v>
      </c>
      <c r="N112" s="5"/>
      <c r="O112" s="9"/>
    </row>
    <row r="113" spans="1:15" x14ac:dyDescent="0.25">
      <c r="A113" t="s">
        <v>184</v>
      </c>
      <c r="B113" t="s">
        <v>185</v>
      </c>
      <c r="C113" s="1">
        <f>VLOOKUP(A113,[1]Sheet1!$D$3:$P$1208,3,FALSE)</f>
        <v>80.5</v>
      </c>
      <c r="D113" s="1">
        <f t="shared" si="7"/>
        <v>6.5</v>
      </c>
      <c r="E113" s="1">
        <f>VLOOKUP(A113,[2]Sheet2!$D$3:$L$1162,9,FALSE)</f>
        <v>87</v>
      </c>
      <c r="F113" s="1"/>
      <c r="G113" s="1">
        <f>VLOOKUP(A113,[2]Sheet2!$D$3:$J$1162,7,FALSE)</f>
        <v>65.25</v>
      </c>
      <c r="H113" s="1"/>
      <c r="I113" s="1">
        <f t="shared" si="8"/>
        <v>21.75</v>
      </c>
      <c r="N113" s="5"/>
      <c r="O113" s="9"/>
    </row>
    <row r="114" spans="1:15" x14ac:dyDescent="0.25">
      <c r="A114" t="s">
        <v>186</v>
      </c>
      <c r="B114" t="s">
        <v>187</v>
      </c>
      <c r="C114" s="1">
        <f>VLOOKUP(A114,[1]Sheet1!$D$3:$P$1208,3,FALSE)</f>
        <v>1600.08</v>
      </c>
      <c r="D114" s="1">
        <f t="shared" si="7"/>
        <v>1009.9200000000001</v>
      </c>
      <c r="E114" s="1">
        <f>VLOOKUP(A114,[2]Sheet2!$D$3:$L$1162,9,FALSE)</f>
        <v>2610</v>
      </c>
      <c r="F114" s="1"/>
      <c r="G114" s="1">
        <f>VLOOKUP(A114,[2]Sheet2!$D$3:$J$1162,7,FALSE)</f>
        <v>1957.5</v>
      </c>
      <c r="H114" s="1"/>
      <c r="I114" s="1">
        <f t="shared" si="8"/>
        <v>652.5</v>
      </c>
      <c r="N114" s="5"/>
      <c r="O114" s="9"/>
    </row>
    <row r="115" spans="1:15" x14ac:dyDescent="0.25">
      <c r="A115" t="s">
        <v>188</v>
      </c>
      <c r="B115" t="s">
        <v>189</v>
      </c>
      <c r="C115" s="1">
        <f>VLOOKUP(A115,[1]Sheet1!$D$3:$P$1208,3,FALSE)</f>
        <v>0</v>
      </c>
      <c r="D115" s="1">
        <f t="shared" si="7"/>
        <v>0</v>
      </c>
      <c r="E115" s="1">
        <f>VLOOKUP(A115,[2]Sheet2!$D$3:$L$1162,9,FALSE)</f>
        <v>0</v>
      </c>
      <c r="F115" s="1"/>
      <c r="G115" s="1">
        <f>VLOOKUP(A115,[2]Sheet2!$D$3:$J$1162,7,FALSE)</f>
        <v>0</v>
      </c>
      <c r="H115" s="1"/>
      <c r="I115" s="1">
        <f t="shared" si="8"/>
        <v>0</v>
      </c>
      <c r="N115" s="5"/>
      <c r="O115" s="9"/>
    </row>
    <row r="116" spans="1:15" x14ac:dyDescent="0.25">
      <c r="A116" t="s">
        <v>190</v>
      </c>
      <c r="B116" t="s">
        <v>191</v>
      </c>
      <c r="C116" s="1">
        <f>VLOOKUP(A116,[1]Sheet1!$D$3:$P$1208,3,FALSE)</f>
        <v>7752.05</v>
      </c>
      <c r="D116" s="1">
        <f t="shared" si="7"/>
        <v>87.929999999999382</v>
      </c>
      <c r="E116" s="1">
        <f>VLOOKUP(A116,[2]Sheet2!$D$3:$L$1162,9,FALSE)</f>
        <v>7839.98</v>
      </c>
      <c r="F116" s="1"/>
      <c r="G116" s="1">
        <f>VLOOKUP(A116,[2]Sheet2!$D$3:$J$1162,7,FALSE)</f>
        <v>5879.98</v>
      </c>
      <c r="H116" s="1"/>
      <c r="I116" s="1">
        <f t="shared" si="8"/>
        <v>1960</v>
      </c>
      <c r="N116" s="5"/>
      <c r="O116" s="9"/>
    </row>
    <row r="117" spans="1:15" x14ac:dyDescent="0.25">
      <c r="A117" t="s">
        <v>192</v>
      </c>
      <c r="B117" t="s">
        <v>193</v>
      </c>
      <c r="C117" s="1">
        <f>VLOOKUP(A117,[1]Sheet1!$D$3:$P$1208,3,FALSE)</f>
        <v>46604.92</v>
      </c>
      <c r="D117" s="1">
        <f t="shared" si="7"/>
        <v>5577.5333333333328</v>
      </c>
      <c r="E117" s="1">
        <f>VLOOKUP(A117,[2]Sheet2!$D$3:$L$1162,9,FALSE)</f>
        <v>52182.453333333331</v>
      </c>
      <c r="F117" s="1"/>
      <c r="G117" s="1">
        <f>VLOOKUP(A117,[2]Sheet2!$D$3:$J$1162,7,FALSE)</f>
        <v>39136.839999999997</v>
      </c>
      <c r="H117" s="1"/>
      <c r="I117" s="1">
        <f t="shared" si="8"/>
        <v>13045.613333333335</v>
      </c>
      <c r="N117" s="5"/>
      <c r="O117" s="9"/>
    </row>
    <row r="118" spans="1:15" x14ac:dyDescent="0.25">
      <c r="A118" t="s">
        <v>194</v>
      </c>
      <c r="B118" t="s">
        <v>195</v>
      </c>
      <c r="C118" s="1">
        <f>VLOOKUP(A118,[1]Sheet1!$D$3:$P$1208,3,FALSE)</f>
        <v>0</v>
      </c>
      <c r="D118" s="1">
        <f t="shared" si="7"/>
        <v>0</v>
      </c>
      <c r="E118" s="1">
        <f>VLOOKUP(A118,[2]Sheet2!$D$3:$L$1162,9,FALSE)</f>
        <v>0</v>
      </c>
      <c r="F118" s="1"/>
      <c r="G118" s="1">
        <f>VLOOKUP(A118,[2]Sheet2!$D$3:$J$1162,7,FALSE)</f>
        <v>0</v>
      </c>
      <c r="H118" s="1"/>
      <c r="I118" s="1">
        <f t="shared" si="8"/>
        <v>0</v>
      </c>
      <c r="N118" s="5"/>
      <c r="O118" s="9"/>
    </row>
    <row r="119" spans="1:15" x14ac:dyDescent="0.25">
      <c r="A119" t="s">
        <v>196</v>
      </c>
      <c r="B119" t="s">
        <v>197</v>
      </c>
      <c r="C119" s="1">
        <f>VLOOKUP(A119,[1]Sheet1!$D$3:$P$1208,3,FALSE)</f>
        <v>0</v>
      </c>
      <c r="D119" s="1">
        <f t="shared" si="7"/>
        <v>0</v>
      </c>
      <c r="E119" s="1">
        <f>VLOOKUP(A119,[2]Sheet2!$D$3:$L$1162,9,FALSE)</f>
        <v>0</v>
      </c>
      <c r="F119" s="1"/>
      <c r="G119" s="1">
        <f>VLOOKUP(A119,[2]Sheet2!$D$3:$J$1162,7,FALSE)</f>
        <v>0</v>
      </c>
      <c r="H119" s="1"/>
      <c r="I119" s="1">
        <f t="shared" si="8"/>
        <v>0</v>
      </c>
      <c r="N119" s="5"/>
      <c r="O119" s="9"/>
    </row>
    <row r="120" spans="1:15" x14ac:dyDescent="0.25">
      <c r="A120" t="s">
        <v>198</v>
      </c>
      <c r="B120" t="s">
        <v>199</v>
      </c>
      <c r="C120" s="1">
        <f>VLOOKUP(A120,[1]Sheet1!$D$3:$P$1208,3,FALSE)</f>
        <v>0</v>
      </c>
      <c r="D120" s="1">
        <f t="shared" si="7"/>
        <v>0</v>
      </c>
      <c r="E120" s="1">
        <f>VLOOKUP(A120,[2]Sheet2!$D$3:$L$1162,9,FALSE)</f>
        <v>0</v>
      </c>
      <c r="F120" s="1"/>
      <c r="G120" s="1">
        <f>VLOOKUP(A120,[2]Sheet2!$D$3:$J$1162,7,FALSE)</f>
        <v>0</v>
      </c>
      <c r="H120" s="1"/>
      <c r="I120" s="1">
        <f t="shared" si="8"/>
        <v>0</v>
      </c>
      <c r="N120" s="5"/>
      <c r="O120" s="9"/>
    </row>
    <row r="121" spans="1:15" x14ac:dyDescent="0.25">
      <c r="A121" t="s">
        <v>200</v>
      </c>
      <c r="B121" t="s">
        <v>201</v>
      </c>
      <c r="C121" s="1">
        <f>VLOOKUP(A121,[1]Sheet1!$D$3:$P$1208,3,FALSE)</f>
        <v>0</v>
      </c>
      <c r="D121" s="1">
        <f t="shared" si="7"/>
        <v>0</v>
      </c>
      <c r="E121" s="1">
        <f>VLOOKUP(A121,[2]Sheet2!$D$3:$L$1162,9,FALSE)</f>
        <v>0</v>
      </c>
      <c r="F121" s="1"/>
      <c r="G121" s="1">
        <f>VLOOKUP(A121,[2]Sheet2!$D$3:$J$1162,7,FALSE)</f>
        <v>0</v>
      </c>
      <c r="H121" s="1"/>
      <c r="I121" s="1">
        <f t="shared" si="8"/>
        <v>0</v>
      </c>
      <c r="N121" s="5"/>
      <c r="O121" s="9"/>
    </row>
    <row r="122" spans="1:15" x14ac:dyDescent="0.25">
      <c r="A122" t="s">
        <v>202</v>
      </c>
      <c r="B122" t="s">
        <v>203</v>
      </c>
      <c r="C122" s="1">
        <f>VLOOKUP(A122,[1]Sheet1!$D$3:$P$1208,3,FALSE)</f>
        <v>0</v>
      </c>
      <c r="D122" s="1">
        <f t="shared" si="7"/>
        <v>0</v>
      </c>
      <c r="E122" s="1">
        <f>VLOOKUP(A122,[2]Sheet2!$D$3:$L$1162,9,FALSE)</f>
        <v>0</v>
      </c>
      <c r="F122" s="1"/>
      <c r="G122" s="1">
        <f>VLOOKUP(A122,[2]Sheet2!$D$3:$J$1162,7,FALSE)</f>
        <v>0</v>
      </c>
      <c r="H122" s="1"/>
      <c r="I122" s="1">
        <f t="shared" si="8"/>
        <v>0</v>
      </c>
      <c r="N122" s="5"/>
      <c r="O122" s="9"/>
    </row>
    <row r="123" spans="1:15" x14ac:dyDescent="0.25">
      <c r="A123" t="s">
        <v>204</v>
      </c>
      <c r="B123" t="s">
        <v>205</v>
      </c>
      <c r="C123" s="1">
        <f>VLOOKUP(A123,[1]Sheet1!$D$3:$P$1208,3,FALSE)</f>
        <v>355977.64</v>
      </c>
      <c r="D123" s="1">
        <f t="shared" si="7"/>
        <v>57437.506666666595</v>
      </c>
      <c r="E123" s="1">
        <f>VLOOKUP(A123,[2]Sheet2!$D$3:$L$1162,9,FALSE)</f>
        <v>413415.14666666661</v>
      </c>
      <c r="F123" s="1"/>
      <c r="G123" s="1">
        <f>VLOOKUP(A123,[2]Sheet2!$D$3:$J$1162,7,FALSE)</f>
        <v>310061.36</v>
      </c>
      <c r="H123" s="1"/>
      <c r="I123" s="1">
        <f t="shared" si="8"/>
        <v>103353.78666666662</v>
      </c>
      <c r="N123" s="5"/>
      <c r="O123" s="9"/>
    </row>
    <row r="124" spans="1:15" x14ac:dyDescent="0.25">
      <c r="A124" t="s">
        <v>206</v>
      </c>
      <c r="B124" t="s">
        <v>207</v>
      </c>
      <c r="C124" s="1">
        <f>VLOOKUP(A124,[1]Sheet1!$D$3:$P$1208,3,FALSE)</f>
        <v>0</v>
      </c>
      <c r="D124" s="1">
        <f t="shared" si="7"/>
        <v>0</v>
      </c>
      <c r="E124" s="1">
        <f>VLOOKUP(A124,[2]Sheet2!$D$3:$L$1162,9,FALSE)</f>
        <v>0</v>
      </c>
      <c r="F124" s="1"/>
      <c r="G124" s="1">
        <f>VLOOKUP(A124,[2]Sheet2!$D$3:$J$1162,7,FALSE)</f>
        <v>0</v>
      </c>
      <c r="H124" s="1"/>
      <c r="I124" s="1">
        <f t="shared" si="8"/>
        <v>0</v>
      </c>
      <c r="N124" s="5"/>
      <c r="O124" s="9"/>
    </row>
    <row r="125" spans="1:15" x14ac:dyDescent="0.25">
      <c r="A125" t="s">
        <v>208</v>
      </c>
      <c r="B125" t="s">
        <v>209</v>
      </c>
      <c r="C125" s="1">
        <f>VLOOKUP(A125,[1]Sheet1!$D$3:$P$1208,3,FALSE)</f>
        <v>0</v>
      </c>
      <c r="D125" s="1">
        <f t="shared" si="7"/>
        <v>0</v>
      </c>
      <c r="E125" s="1">
        <f>VLOOKUP(A125,[2]Sheet2!$D$3:$L$1162,9,FALSE)</f>
        <v>0</v>
      </c>
      <c r="F125" s="1"/>
      <c r="G125" s="1">
        <f>VLOOKUP(A125,[2]Sheet2!$D$3:$J$1162,7,FALSE)</f>
        <v>0</v>
      </c>
      <c r="H125" s="1"/>
      <c r="I125" s="1">
        <f t="shared" si="8"/>
        <v>0</v>
      </c>
      <c r="N125" s="5"/>
      <c r="O125" s="9"/>
    </row>
    <row r="126" spans="1:15" x14ac:dyDescent="0.25">
      <c r="A126" t="s">
        <v>210</v>
      </c>
      <c r="B126" t="s">
        <v>211</v>
      </c>
      <c r="C126" s="1">
        <f>VLOOKUP(A126,[1]Sheet1!$D$3:$P$1208,3,FALSE)</f>
        <v>667791.02</v>
      </c>
      <c r="D126" s="1">
        <f t="shared" si="7"/>
        <v>147819.17999999993</v>
      </c>
      <c r="E126" s="1">
        <f>VLOOKUP(A126,[2]Sheet2!$D$3:$L$1162,9,FALSE)</f>
        <v>815610.2</v>
      </c>
      <c r="F126" s="1"/>
      <c r="G126" s="1">
        <f>VLOOKUP(A126,[2]Sheet2!$D$3:$J$1162,7,FALSE)</f>
        <v>611707.65</v>
      </c>
      <c r="H126" s="1"/>
      <c r="I126" s="1">
        <f t="shared" si="8"/>
        <v>203902.54999999993</v>
      </c>
      <c r="N126" s="5"/>
      <c r="O126" s="9"/>
    </row>
    <row r="127" spans="1:15" x14ac:dyDescent="0.25">
      <c r="A127" t="s">
        <v>212</v>
      </c>
      <c r="B127" t="s">
        <v>213</v>
      </c>
      <c r="C127" s="1">
        <f>VLOOKUP(A127,[1]Sheet1!$D$3:$P$1208,3,FALSE)</f>
        <v>0</v>
      </c>
      <c r="D127" s="1">
        <f t="shared" si="7"/>
        <v>0</v>
      </c>
      <c r="E127" s="1">
        <f>VLOOKUP(A127,[2]Sheet2!$D$3:$L$1162,9,FALSE)</f>
        <v>0</v>
      </c>
      <c r="F127" s="1"/>
      <c r="G127" s="1">
        <f>VLOOKUP(A127,[2]Sheet2!$D$3:$J$1162,7,FALSE)</f>
        <v>0</v>
      </c>
      <c r="H127" s="1"/>
      <c r="I127" s="1">
        <f t="shared" si="8"/>
        <v>0</v>
      </c>
      <c r="N127" s="5"/>
      <c r="O127" s="9"/>
    </row>
    <row r="128" spans="1:15" x14ac:dyDescent="0.25">
      <c r="A128" t="s">
        <v>214</v>
      </c>
      <c r="B128" t="s">
        <v>215</v>
      </c>
      <c r="C128" s="1">
        <f>VLOOKUP(A128,[1]Sheet1!$D$3:$P$1208,3,FALSE)</f>
        <v>1888.15</v>
      </c>
      <c r="D128" s="1">
        <f t="shared" si="7"/>
        <v>-103.50999999999999</v>
      </c>
      <c r="E128" s="1">
        <f>VLOOKUP(A128,[2]Sheet2!$D$3:$L$1162,9,FALSE)</f>
        <v>1784.64</v>
      </c>
      <c r="F128" s="1"/>
      <c r="G128" s="1">
        <f>VLOOKUP(A128,[2]Sheet2!$D$3:$J$1162,7,FALSE)</f>
        <v>1338.48</v>
      </c>
      <c r="H128" s="1"/>
      <c r="I128" s="1">
        <f t="shared" si="8"/>
        <v>446.16000000000008</v>
      </c>
      <c r="N128" s="5"/>
      <c r="O128" s="9"/>
    </row>
    <row r="129" spans="1:15" x14ac:dyDescent="0.25">
      <c r="A129" t="s">
        <v>216</v>
      </c>
      <c r="B129" t="s">
        <v>217</v>
      </c>
      <c r="C129" s="1">
        <f>VLOOKUP(A129,[1]Sheet1!$D$3:$P$1208,3,FALSE)</f>
        <v>36375.199999999997</v>
      </c>
      <c r="D129" s="1">
        <f t="shared" si="7"/>
        <v>5092.7466666666733</v>
      </c>
      <c r="E129" s="1">
        <f>VLOOKUP(A129,[2]Sheet2!$D$3:$L$1162,9,FALSE)</f>
        <v>41467.94666666667</v>
      </c>
      <c r="F129" s="1"/>
      <c r="G129" s="1">
        <f>VLOOKUP(A129,[2]Sheet2!$D$3:$J$1162,7,FALSE)</f>
        <v>31100.959999999999</v>
      </c>
      <c r="H129" s="1"/>
      <c r="I129" s="1">
        <f t="shared" si="8"/>
        <v>10366.986666666671</v>
      </c>
      <c r="N129" s="5"/>
      <c r="O129" s="9"/>
    </row>
    <row r="130" spans="1:15" x14ac:dyDescent="0.25">
      <c r="A130" t="s">
        <v>218</v>
      </c>
      <c r="B130" t="s">
        <v>219</v>
      </c>
      <c r="C130" s="1">
        <f>VLOOKUP(A130,[1]Sheet1!$D$3:$P$1208,3,FALSE)</f>
        <v>0</v>
      </c>
      <c r="D130" s="1">
        <f t="shared" si="7"/>
        <v>0</v>
      </c>
      <c r="E130" s="1">
        <f>VLOOKUP(A130,[2]Sheet2!$D$3:$L$1162,9,FALSE)</f>
        <v>0</v>
      </c>
      <c r="F130" s="1"/>
      <c r="G130" s="1">
        <f>VLOOKUP(A130,[2]Sheet2!$D$3:$J$1162,7,FALSE)</f>
        <v>0</v>
      </c>
      <c r="H130" s="1"/>
      <c r="I130" s="1">
        <f t="shared" si="8"/>
        <v>0</v>
      </c>
      <c r="N130" s="5"/>
      <c r="O130" s="9"/>
    </row>
    <row r="131" spans="1:15" x14ac:dyDescent="0.25">
      <c r="A131" t="s">
        <v>220</v>
      </c>
      <c r="B131" t="s">
        <v>221</v>
      </c>
      <c r="C131" s="1">
        <f>VLOOKUP(A131,[1]Sheet1!$D$3:$P$1208,3,FALSE)</f>
        <v>2505191.4700000002</v>
      </c>
      <c r="D131" s="1">
        <f t="shared" si="7"/>
        <v>0</v>
      </c>
      <c r="E131" s="1">
        <f>VLOOKUP(A131,[2]Sheet2!$D$3:$L$1162,9,FALSE)</f>
        <v>2505191.4700000002</v>
      </c>
      <c r="F131" s="1"/>
      <c r="G131" s="1">
        <f>VLOOKUP(A131,[2]Sheet2!$D$3:$J$1162,7,FALSE)</f>
        <v>0</v>
      </c>
      <c r="H131" s="1"/>
      <c r="I131" s="1">
        <f t="shared" si="8"/>
        <v>2505191.4700000002</v>
      </c>
      <c r="N131" s="5"/>
      <c r="O131" s="9"/>
    </row>
    <row r="132" spans="1:15" x14ac:dyDescent="0.25">
      <c r="A132" t="s">
        <v>222</v>
      </c>
      <c r="B132" t="s">
        <v>223</v>
      </c>
      <c r="C132" s="1">
        <f>VLOOKUP(A132,[1]Sheet1!$D$3:$P$1208,3,FALSE)</f>
        <v>2090952</v>
      </c>
      <c r="D132" s="1">
        <f t="shared" si="7"/>
        <v>0</v>
      </c>
      <c r="E132" s="1">
        <f>VLOOKUP(A132,[2]Sheet2!$D$3:$L$1162,9,FALSE)</f>
        <v>2090952</v>
      </c>
      <c r="F132" s="1"/>
      <c r="G132" s="1">
        <f>VLOOKUP(A132,[2]Sheet2!$D$3:$J$1162,7,FALSE)</f>
        <v>0</v>
      </c>
      <c r="H132" s="1"/>
      <c r="I132" s="1">
        <f t="shared" si="8"/>
        <v>2090952</v>
      </c>
      <c r="N132" s="5"/>
      <c r="O132" s="9"/>
    </row>
    <row r="133" spans="1:15" x14ac:dyDescent="0.25">
      <c r="A133" t="s">
        <v>224</v>
      </c>
      <c r="B133" t="s">
        <v>225</v>
      </c>
      <c r="C133" s="1">
        <f>VLOOKUP(A133,[1]Sheet1!$D$3:$P$1208,3,FALSE)</f>
        <v>244800</v>
      </c>
      <c r="D133" s="1">
        <f t="shared" si="7"/>
        <v>-44800</v>
      </c>
      <c r="E133" s="1">
        <f>VLOOKUP(A133,[2]Sheet2!$D$3:$L$1162,9,FALSE)</f>
        <v>200000</v>
      </c>
      <c r="F133" s="1"/>
      <c r="G133" s="1">
        <f>VLOOKUP(A133,[2]Sheet2!$D$3:$J$1162,7,FALSE)</f>
        <v>0</v>
      </c>
      <c r="H133" s="1"/>
      <c r="I133" s="1">
        <f t="shared" si="8"/>
        <v>200000</v>
      </c>
      <c r="N133" s="5"/>
      <c r="O133" s="9"/>
    </row>
    <row r="134" spans="1:15" x14ac:dyDescent="0.25">
      <c r="A134" t="s">
        <v>226</v>
      </c>
      <c r="B134" t="s">
        <v>227</v>
      </c>
      <c r="C134" s="1">
        <f>VLOOKUP(A134,[1]Sheet1!$D$3:$P$1208,3,FALSE)</f>
        <v>0</v>
      </c>
      <c r="D134" s="1">
        <f t="shared" si="7"/>
        <v>0</v>
      </c>
      <c r="E134" s="1">
        <f>VLOOKUP(A134,[2]Sheet2!$D$3:$L$1162,9,FALSE)</f>
        <v>0</v>
      </c>
      <c r="F134" s="1"/>
      <c r="G134" s="1">
        <f>VLOOKUP(A134,[2]Sheet2!$D$3:$J$1162,7,FALSE)</f>
        <v>0</v>
      </c>
      <c r="H134" s="1"/>
      <c r="I134" s="1">
        <f t="shared" si="8"/>
        <v>0</v>
      </c>
      <c r="N134" s="5"/>
      <c r="O134" s="9"/>
    </row>
    <row r="135" spans="1:15" x14ac:dyDescent="0.25">
      <c r="A135" t="s">
        <v>228</v>
      </c>
      <c r="B135" t="s">
        <v>229</v>
      </c>
      <c r="C135" s="1">
        <f>VLOOKUP(A135,[1]Sheet1!$D$3:$P$1208,3,FALSE)</f>
        <v>0</v>
      </c>
      <c r="D135" s="1">
        <f t="shared" si="7"/>
        <v>0</v>
      </c>
      <c r="E135" s="1">
        <f>VLOOKUP(A135,[2]Sheet2!$D$3:$L$1162,9,FALSE)</f>
        <v>0</v>
      </c>
      <c r="F135" s="1"/>
      <c r="G135" s="1">
        <f>VLOOKUP(A135,[2]Sheet2!$D$3:$J$1162,7,FALSE)</f>
        <v>0</v>
      </c>
      <c r="H135" s="1"/>
      <c r="I135" s="1">
        <f t="shared" si="8"/>
        <v>0</v>
      </c>
      <c r="N135" s="5"/>
      <c r="O135" s="9"/>
    </row>
    <row r="136" spans="1:15" x14ac:dyDescent="0.25">
      <c r="A136" t="s">
        <v>230</v>
      </c>
      <c r="B136" t="s">
        <v>231</v>
      </c>
      <c r="C136" s="1">
        <f>VLOOKUP(A136,[1]Sheet1!$D$3:$P$1208,3,FALSE)</f>
        <v>597298.06000000006</v>
      </c>
      <c r="D136" s="1">
        <f t="shared" si="7"/>
        <v>0</v>
      </c>
      <c r="E136" s="1">
        <f>VLOOKUP(A136,[2]Sheet2!$D$3:$L$1162,9,FALSE)</f>
        <v>597298.06000000006</v>
      </c>
      <c r="F136" s="1"/>
      <c r="G136" s="1">
        <f>VLOOKUP(A136,[2]Sheet2!$D$3:$J$1162,7,FALSE)</f>
        <v>0</v>
      </c>
      <c r="H136" s="1"/>
      <c r="I136" s="1">
        <f t="shared" si="8"/>
        <v>597298.06000000006</v>
      </c>
      <c r="N136" s="5"/>
      <c r="O136" s="9"/>
    </row>
    <row r="137" spans="1:15" x14ac:dyDescent="0.25">
      <c r="A137" t="s">
        <v>232</v>
      </c>
      <c r="B137" t="s">
        <v>233</v>
      </c>
      <c r="C137" s="1">
        <f>VLOOKUP(A137,[1]Sheet1!$D$3:$P$1208,3,FALSE)</f>
        <v>0</v>
      </c>
      <c r="D137" s="1">
        <f t="shared" si="7"/>
        <v>0</v>
      </c>
      <c r="E137" s="1">
        <f>VLOOKUP(A137,[2]Sheet2!$D$3:$L$1162,9,FALSE)</f>
        <v>0</v>
      </c>
      <c r="F137" s="1"/>
      <c r="G137" s="1">
        <f>VLOOKUP(A137,[2]Sheet2!$D$3:$J$1162,7,FALSE)</f>
        <v>0</v>
      </c>
      <c r="H137" s="1"/>
      <c r="I137" s="1">
        <f t="shared" si="8"/>
        <v>0</v>
      </c>
      <c r="N137" s="5"/>
      <c r="O137" s="9"/>
    </row>
    <row r="138" spans="1:15" x14ac:dyDescent="0.25">
      <c r="A138" t="s">
        <v>234</v>
      </c>
      <c r="B138" t="s">
        <v>235</v>
      </c>
      <c r="C138" s="1">
        <f>VLOOKUP(A138,[1]Sheet1!$D$3:$P$1208,3,FALSE)</f>
        <v>0</v>
      </c>
      <c r="D138" s="1">
        <f t="shared" si="7"/>
        <v>0</v>
      </c>
      <c r="E138" s="1">
        <f>VLOOKUP(A138,[2]Sheet2!$D$3:$L$1162,9,FALSE)</f>
        <v>0</v>
      </c>
      <c r="F138" s="1"/>
      <c r="G138" s="1">
        <f>VLOOKUP(A138,[2]Sheet2!$D$3:$J$1162,7,FALSE)</f>
        <v>0</v>
      </c>
      <c r="H138" s="1"/>
      <c r="I138" s="1">
        <f t="shared" si="8"/>
        <v>0</v>
      </c>
      <c r="N138" s="5"/>
      <c r="O138" s="9"/>
    </row>
    <row r="139" spans="1:15" x14ac:dyDescent="0.25">
      <c r="A139" t="s">
        <v>236</v>
      </c>
      <c r="B139" t="s">
        <v>237</v>
      </c>
      <c r="C139" s="1">
        <f>VLOOKUP(A139,[1]Sheet1!$D$3:$P$1208,3,FALSE)</f>
        <v>0</v>
      </c>
      <c r="D139" s="1">
        <f t="shared" si="7"/>
        <v>0</v>
      </c>
      <c r="E139" s="1">
        <f>VLOOKUP(A139,[2]Sheet2!$D$3:$L$1162,9,FALSE)</f>
        <v>0</v>
      </c>
      <c r="F139" s="1"/>
      <c r="G139" s="1">
        <f>VLOOKUP(A139,[2]Sheet2!$D$3:$J$1162,7,FALSE)</f>
        <v>0</v>
      </c>
      <c r="H139" s="1"/>
      <c r="I139" s="1">
        <f t="shared" si="8"/>
        <v>0</v>
      </c>
      <c r="N139" s="5"/>
      <c r="O139" s="9"/>
    </row>
    <row r="140" spans="1:15" x14ac:dyDescent="0.25">
      <c r="A140" t="s">
        <v>238</v>
      </c>
      <c r="B140" t="s">
        <v>239</v>
      </c>
      <c r="C140" s="1">
        <f>VLOOKUP(A140,[1]Sheet1!$D$3:$P$1208,3,FALSE)</f>
        <v>0</v>
      </c>
      <c r="D140" s="1">
        <f t="shared" si="7"/>
        <v>0</v>
      </c>
      <c r="E140" s="1">
        <f>VLOOKUP(A140,[2]Sheet2!$D$3:$L$1162,9,FALSE)</f>
        <v>0</v>
      </c>
      <c r="F140" s="1"/>
      <c r="G140" s="1">
        <f>VLOOKUP(A140,[2]Sheet2!$D$3:$J$1162,7,FALSE)</f>
        <v>0</v>
      </c>
      <c r="H140" s="1"/>
      <c r="I140" s="1">
        <f t="shared" si="8"/>
        <v>0</v>
      </c>
      <c r="N140" s="5"/>
      <c r="O140" s="9"/>
    </row>
    <row r="141" spans="1:15" x14ac:dyDescent="0.25">
      <c r="A141" t="s">
        <v>240</v>
      </c>
      <c r="B141" t="s">
        <v>241</v>
      </c>
      <c r="C141" s="1">
        <f>VLOOKUP(A141,[1]Sheet1!$D$3:$P$1208,3,FALSE)</f>
        <v>0</v>
      </c>
      <c r="D141" s="1">
        <f t="shared" si="7"/>
        <v>0</v>
      </c>
      <c r="E141" s="1">
        <f>VLOOKUP(A141,[2]Sheet2!$D$3:$L$1162,9,FALSE)</f>
        <v>0</v>
      </c>
      <c r="F141" s="1"/>
      <c r="G141" s="1">
        <f>VLOOKUP(A141,[2]Sheet2!$D$3:$J$1162,7,FALSE)</f>
        <v>0</v>
      </c>
      <c r="H141" s="1"/>
      <c r="I141" s="1">
        <f t="shared" si="8"/>
        <v>0</v>
      </c>
      <c r="N141" s="5"/>
      <c r="O141" s="9"/>
    </row>
    <row r="142" spans="1:15" x14ac:dyDescent="0.25">
      <c r="A142" t="s">
        <v>242</v>
      </c>
      <c r="B142" t="s">
        <v>243</v>
      </c>
      <c r="C142" s="1">
        <f>VLOOKUP(A142,[1]Sheet1!$D$3:$P$1208,3,FALSE)</f>
        <v>1800000</v>
      </c>
      <c r="D142" s="1">
        <f t="shared" si="7"/>
        <v>0</v>
      </c>
      <c r="E142" s="1">
        <f>VLOOKUP(A142,[2]Sheet2!$D$3:$L$1162,9,FALSE)</f>
        <v>1800000</v>
      </c>
      <c r="F142" s="1"/>
      <c r="G142" s="1">
        <f>VLOOKUP(A142,[2]Sheet2!$D$3:$J$1162,7,FALSE)</f>
        <v>661262.86</v>
      </c>
      <c r="H142" s="1"/>
      <c r="I142" s="1">
        <f t="shared" si="8"/>
        <v>1138737.1400000001</v>
      </c>
      <c r="N142" s="5"/>
      <c r="O142" s="9"/>
    </row>
    <row r="143" spans="1:15" x14ac:dyDescent="0.25">
      <c r="A143" t="s">
        <v>244</v>
      </c>
      <c r="B143" t="s">
        <v>245</v>
      </c>
      <c r="C143" s="1">
        <f>VLOOKUP(A143,[1]Sheet1!$D$3:$P$1208,3,FALSE)</f>
        <v>0</v>
      </c>
      <c r="D143" s="1">
        <f t="shared" si="7"/>
        <v>0</v>
      </c>
      <c r="E143" s="1">
        <f>VLOOKUP(A143,[2]Sheet2!$D$3:$L$1162,9,FALSE)</f>
        <v>0</v>
      </c>
      <c r="F143" s="1"/>
      <c r="G143" s="1">
        <f>VLOOKUP(A143,[2]Sheet2!$D$3:$J$1162,7,FALSE)</f>
        <v>0</v>
      </c>
      <c r="H143" s="1"/>
      <c r="I143" s="1">
        <f t="shared" si="8"/>
        <v>0</v>
      </c>
      <c r="N143" s="5"/>
      <c r="O143" s="9"/>
    </row>
    <row r="144" spans="1:15" x14ac:dyDescent="0.25">
      <c r="A144" t="s">
        <v>246</v>
      </c>
      <c r="B144" t="s">
        <v>247</v>
      </c>
      <c r="C144" s="1">
        <f>VLOOKUP(A144,[1]Sheet1!$D$3:$P$1208,3,FALSE)</f>
        <v>0</v>
      </c>
      <c r="D144" s="1">
        <f t="shared" si="7"/>
        <v>0</v>
      </c>
      <c r="E144" s="1">
        <f>VLOOKUP(A144,[2]Sheet2!$D$3:$L$1162,9,FALSE)</f>
        <v>0</v>
      </c>
      <c r="F144" s="1"/>
      <c r="G144" s="1">
        <f>VLOOKUP(A144,[2]Sheet2!$D$3:$J$1162,7,FALSE)</f>
        <v>0</v>
      </c>
      <c r="H144" s="1"/>
      <c r="I144" s="1">
        <f t="shared" si="8"/>
        <v>0</v>
      </c>
      <c r="N144" s="5"/>
      <c r="O144" s="9"/>
    </row>
    <row r="145" spans="1:15" x14ac:dyDescent="0.25">
      <c r="A145" t="s">
        <v>248</v>
      </c>
      <c r="B145" t="s">
        <v>249</v>
      </c>
      <c r="C145" s="1">
        <f>VLOOKUP(A145,[1]Sheet1!$D$3:$P$1208,3,FALSE)</f>
        <v>257400</v>
      </c>
      <c r="D145" s="1">
        <f t="shared" si="7"/>
        <v>42600</v>
      </c>
      <c r="E145" s="1">
        <f>VLOOKUP(A145,[2]Sheet2!$D$3:$L$1162,9,FALSE)</f>
        <v>300000</v>
      </c>
      <c r="F145" s="1"/>
      <c r="G145" s="1">
        <f>VLOOKUP(A145,[2]Sheet2!$D$3:$J$1162,7,FALSE)</f>
        <v>104105.66</v>
      </c>
      <c r="H145" s="1"/>
      <c r="I145" s="1">
        <f t="shared" si="8"/>
        <v>195894.34</v>
      </c>
      <c r="N145" s="5"/>
      <c r="O145" s="9"/>
    </row>
    <row r="146" spans="1:15" x14ac:dyDescent="0.25">
      <c r="A146" t="s">
        <v>250</v>
      </c>
      <c r="B146" t="s">
        <v>251</v>
      </c>
      <c r="C146" s="1">
        <f>VLOOKUP(A146,[1]Sheet1!$D$3:$P$1208,3,FALSE)</f>
        <v>300000</v>
      </c>
      <c r="D146" s="1">
        <f t="shared" si="7"/>
        <v>2700000</v>
      </c>
      <c r="E146" s="1">
        <f>VLOOKUP(A146,[2]Sheet2!$D$3:$L$1162,9,FALSE)</f>
        <v>3000000</v>
      </c>
      <c r="F146" s="1"/>
      <c r="G146" s="1">
        <f>VLOOKUP(A146,[2]Sheet2!$D$3:$J$1162,7,FALSE)</f>
        <v>250925.61</v>
      </c>
      <c r="H146" s="1"/>
      <c r="I146" s="1">
        <f t="shared" si="8"/>
        <v>2749074.39</v>
      </c>
      <c r="N146" s="5"/>
      <c r="O146" s="9"/>
    </row>
    <row r="147" spans="1:15" x14ac:dyDescent="0.25">
      <c r="A147" t="s">
        <v>252</v>
      </c>
      <c r="B147" t="s">
        <v>253</v>
      </c>
      <c r="C147" s="1">
        <f>VLOOKUP(A147,[1]Sheet1!$D$3:$P$1208,3,FALSE)</f>
        <v>0</v>
      </c>
      <c r="D147" s="1">
        <f t="shared" si="7"/>
        <v>0</v>
      </c>
      <c r="E147" s="1">
        <f>VLOOKUP(A147,[2]Sheet2!$D$3:$L$1162,9,FALSE)</f>
        <v>0</v>
      </c>
      <c r="F147" s="1"/>
      <c r="G147" s="1">
        <f>VLOOKUP(A147,[2]Sheet2!$D$3:$J$1162,7,FALSE)</f>
        <v>0</v>
      </c>
      <c r="H147" s="1"/>
      <c r="I147" s="1">
        <f t="shared" si="8"/>
        <v>0</v>
      </c>
      <c r="N147" s="5"/>
      <c r="O147" s="9"/>
    </row>
    <row r="148" spans="1:15" x14ac:dyDescent="0.25">
      <c r="A148" t="s">
        <v>254</v>
      </c>
      <c r="B148" t="s">
        <v>255</v>
      </c>
      <c r="C148" s="1">
        <f>VLOOKUP(A148,[1]Sheet1!$D$3:$P$1208,3,FALSE)</f>
        <v>0</v>
      </c>
      <c r="D148" s="1">
        <f t="shared" si="7"/>
        <v>238.4</v>
      </c>
      <c r="E148" s="1">
        <f>VLOOKUP(A148,[2]Sheet2!$D$3:$L$1162,9,FALSE)</f>
        <v>238.4</v>
      </c>
      <c r="F148" s="1"/>
      <c r="G148" s="1">
        <f>VLOOKUP(A148,[2]Sheet2!$D$3:$J$1162,7,FALSE)</f>
        <v>178.8</v>
      </c>
      <c r="H148" s="1"/>
      <c r="I148" s="1">
        <f t="shared" si="8"/>
        <v>59.599999999999994</v>
      </c>
      <c r="N148" s="5"/>
      <c r="O148" s="9"/>
    </row>
    <row r="149" spans="1:15" x14ac:dyDescent="0.25">
      <c r="A149" t="s">
        <v>256</v>
      </c>
      <c r="B149" t="s">
        <v>257</v>
      </c>
      <c r="C149" s="1">
        <f>VLOOKUP(A149,[1]Sheet1!$D$3:$P$1208,3,FALSE)</f>
        <v>0</v>
      </c>
      <c r="D149" s="1">
        <f t="shared" si="7"/>
        <v>0</v>
      </c>
      <c r="E149" s="1">
        <f>VLOOKUP(A149,[2]Sheet2!$D$3:$L$1162,9,FALSE)</f>
        <v>0</v>
      </c>
      <c r="F149" s="1"/>
      <c r="G149" s="1">
        <f>VLOOKUP(A149,[2]Sheet2!$D$3:$J$1162,7,FALSE)</f>
        <v>0</v>
      </c>
      <c r="H149" s="1"/>
      <c r="I149" s="1">
        <f t="shared" si="8"/>
        <v>0</v>
      </c>
      <c r="N149" s="5"/>
      <c r="O149" s="9"/>
    </row>
    <row r="150" spans="1:15" x14ac:dyDescent="0.25">
      <c r="A150" t="s">
        <v>258</v>
      </c>
      <c r="B150" t="s">
        <v>259</v>
      </c>
      <c r="C150" s="1">
        <f>VLOOKUP(A150,[1]Sheet1!$D$3:$P$1208,3,FALSE)</f>
        <v>0</v>
      </c>
      <c r="D150" s="1">
        <f t="shared" si="7"/>
        <v>0</v>
      </c>
      <c r="E150" s="1">
        <f>VLOOKUP(A150,[2]Sheet2!$D$3:$L$1162,9,FALSE)</f>
        <v>0</v>
      </c>
      <c r="F150" s="1"/>
      <c r="G150" s="1">
        <f>VLOOKUP(A150,[2]Sheet2!$D$3:$J$1162,7,FALSE)</f>
        <v>0</v>
      </c>
      <c r="H150" s="1"/>
      <c r="I150" s="1">
        <f t="shared" si="8"/>
        <v>0</v>
      </c>
      <c r="N150" s="5"/>
      <c r="O150" s="9"/>
    </row>
    <row r="151" spans="1:15" x14ac:dyDescent="0.25">
      <c r="A151" t="s">
        <v>260</v>
      </c>
      <c r="B151" s="4" t="s">
        <v>261</v>
      </c>
      <c r="C151" s="1">
        <f>VLOOKUP(A151,[1]Sheet1!$D$3:$P$1208,3,FALSE)</f>
        <v>2200000</v>
      </c>
      <c r="D151" s="1">
        <f t="shared" si="7"/>
        <v>1893033.8133333339</v>
      </c>
      <c r="E151" s="1">
        <f>VLOOKUP(A151,[2]Sheet2!$D$3:$L$1162,9,FALSE)</f>
        <v>4093033.8133333339</v>
      </c>
      <c r="F151" s="1"/>
      <c r="G151" s="1">
        <f>VLOOKUP(A151,[2]Sheet2!$D$3:$J$1162,7,FALSE)</f>
        <v>3069775.3600000003</v>
      </c>
      <c r="H151" s="1"/>
      <c r="I151" s="1">
        <f t="shared" si="8"/>
        <v>1023258.4533333336</v>
      </c>
      <c r="N151" s="5"/>
      <c r="O151" s="9"/>
    </row>
    <row r="152" spans="1:15" x14ac:dyDescent="0.25">
      <c r="A152" t="s">
        <v>262</v>
      </c>
      <c r="B152" t="s">
        <v>263</v>
      </c>
      <c r="C152" s="1">
        <f>VLOOKUP(A152,[1]Sheet1!$D$3:$P$1208,3,FALSE)</f>
        <v>80000</v>
      </c>
      <c r="D152" s="1">
        <f t="shared" si="7"/>
        <v>0</v>
      </c>
      <c r="E152" s="1">
        <f>VLOOKUP(A152,[2]Sheet2!$D$3:$L$1162,9,FALSE)</f>
        <v>80000</v>
      </c>
      <c r="F152" s="1"/>
      <c r="G152" s="1">
        <f>VLOOKUP(A152,[2]Sheet2!$D$3:$J$1162,7,FALSE)</f>
        <v>0</v>
      </c>
      <c r="H152" s="1"/>
      <c r="I152" s="1">
        <f t="shared" si="8"/>
        <v>80000</v>
      </c>
      <c r="N152" s="5"/>
      <c r="O152" s="9"/>
    </row>
    <row r="153" spans="1:15" x14ac:dyDescent="0.25">
      <c r="A153" t="s">
        <v>264</v>
      </c>
      <c r="B153" t="s">
        <v>265</v>
      </c>
      <c r="C153" s="1">
        <f>VLOOKUP(A153,[1]Sheet1!$D$3:$P$1208,3,FALSE)</f>
        <v>0</v>
      </c>
      <c r="D153" s="1">
        <f t="shared" si="7"/>
        <v>0</v>
      </c>
      <c r="E153" s="1">
        <f>VLOOKUP(A153,[2]Sheet2!$D$3:$L$1162,9,FALSE)</f>
        <v>0</v>
      </c>
      <c r="F153" s="1"/>
      <c r="G153" s="1">
        <f>VLOOKUP(A153,[2]Sheet2!$D$3:$J$1162,7,FALSE)</f>
        <v>0</v>
      </c>
      <c r="H153" s="1"/>
      <c r="I153" s="1">
        <f t="shared" si="8"/>
        <v>0</v>
      </c>
      <c r="N153" s="5"/>
      <c r="O153" s="9"/>
    </row>
    <row r="154" spans="1:15" x14ac:dyDescent="0.25">
      <c r="A154" t="s">
        <v>266</v>
      </c>
      <c r="B154" t="s">
        <v>267</v>
      </c>
      <c r="C154" s="1">
        <f>VLOOKUP(A154,[1]Sheet1!$D$3:$P$1208,3,FALSE)</f>
        <v>0</v>
      </c>
      <c r="D154" s="1">
        <f t="shared" si="7"/>
        <v>0</v>
      </c>
      <c r="E154" s="1">
        <f>VLOOKUP(A154,[2]Sheet2!$D$3:$L$1162,9,FALSE)</f>
        <v>0</v>
      </c>
      <c r="F154" s="1"/>
      <c r="G154" s="1">
        <f>VLOOKUP(A154,[2]Sheet2!$D$3:$J$1162,7,FALSE)</f>
        <v>0</v>
      </c>
      <c r="H154" s="1"/>
      <c r="I154" s="1">
        <f t="shared" si="8"/>
        <v>0</v>
      </c>
      <c r="N154" s="5"/>
      <c r="O154" s="9"/>
    </row>
    <row r="155" spans="1:15" x14ac:dyDescent="0.25">
      <c r="A155" t="s">
        <v>268</v>
      </c>
      <c r="B155" t="s">
        <v>269</v>
      </c>
      <c r="C155" s="1">
        <f>VLOOKUP(A155,[1]Sheet1!$D$3:$P$1208,3,FALSE)</f>
        <v>336600</v>
      </c>
      <c r="D155" s="1">
        <f t="shared" ref="D155:D218" si="9">+E155-C155</f>
        <v>0</v>
      </c>
      <c r="E155" s="1">
        <f>VLOOKUP(A155,[2]Sheet2!$D$3:$L$1162,9,FALSE)</f>
        <v>336600</v>
      </c>
      <c r="F155" s="1"/>
      <c r="G155" s="1">
        <f>VLOOKUP(A155,[2]Sheet2!$D$3:$J$1162,7,FALSE)</f>
        <v>227516.87</v>
      </c>
      <c r="H155" s="1"/>
      <c r="I155" s="1">
        <f t="shared" ref="I155:I218" si="10">+E155-G155</f>
        <v>109083.13</v>
      </c>
      <c r="N155" s="5"/>
      <c r="O155" s="9"/>
    </row>
    <row r="156" spans="1:15" x14ac:dyDescent="0.25">
      <c r="A156" t="s">
        <v>270</v>
      </c>
      <c r="B156" t="s">
        <v>271</v>
      </c>
      <c r="C156" s="1">
        <f>VLOOKUP(A156,[1]Sheet1!$D$3:$P$1208,3,FALSE)</f>
        <v>0</v>
      </c>
      <c r="D156" s="1">
        <f t="shared" si="9"/>
        <v>0</v>
      </c>
      <c r="E156" s="1">
        <f>VLOOKUP(A156,[2]Sheet2!$D$3:$L$1162,9,FALSE)</f>
        <v>0</v>
      </c>
      <c r="F156" s="1"/>
      <c r="G156" s="1">
        <f>VLOOKUP(A156,[2]Sheet2!$D$3:$J$1162,7,FALSE)</f>
        <v>0</v>
      </c>
      <c r="H156" s="1"/>
      <c r="I156" s="1">
        <f t="shared" si="10"/>
        <v>0</v>
      </c>
      <c r="N156" s="5"/>
      <c r="O156" s="9"/>
    </row>
    <row r="157" spans="1:15" x14ac:dyDescent="0.25">
      <c r="A157" t="s">
        <v>272</v>
      </c>
      <c r="B157" t="s">
        <v>273</v>
      </c>
      <c r="C157" s="1">
        <f>VLOOKUP(A157,[1]Sheet1!$D$3:$P$1208,3,FALSE)</f>
        <v>0</v>
      </c>
      <c r="D157" s="1">
        <f t="shared" si="9"/>
        <v>0</v>
      </c>
      <c r="E157" s="1">
        <f>VLOOKUP(A157,[2]Sheet2!$D$3:$L$1162,9,FALSE)</f>
        <v>0</v>
      </c>
      <c r="F157" s="1"/>
      <c r="G157" s="1">
        <f>VLOOKUP(A157,[2]Sheet2!$D$3:$J$1162,7,FALSE)</f>
        <v>0</v>
      </c>
      <c r="H157" s="1"/>
      <c r="I157" s="1">
        <f t="shared" si="10"/>
        <v>0</v>
      </c>
      <c r="N157" s="5"/>
      <c r="O157" s="9"/>
    </row>
    <row r="158" spans="1:15" x14ac:dyDescent="0.25">
      <c r="A158" t="s">
        <v>274</v>
      </c>
      <c r="B158" t="s">
        <v>275</v>
      </c>
      <c r="C158" s="1">
        <f>VLOOKUP(A158,[1]Sheet1!$D$3:$P$1208,3,FALSE)</f>
        <v>613769.84</v>
      </c>
      <c r="D158" s="1">
        <f t="shared" si="9"/>
        <v>86230.160000000033</v>
      </c>
      <c r="E158" s="1">
        <f>VLOOKUP(A158,[2]Sheet2!$D$3:$L$1162,9,FALSE)</f>
        <v>700000</v>
      </c>
      <c r="F158" s="1"/>
      <c r="G158" s="1">
        <f>VLOOKUP(A158,[2]Sheet2!$D$3:$J$1162,7,FALSE)</f>
        <v>390172.51</v>
      </c>
      <c r="H158" s="1"/>
      <c r="I158" s="1">
        <f t="shared" si="10"/>
        <v>309827.49</v>
      </c>
      <c r="N158" s="5"/>
      <c r="O158" s="9"/>
    </row>
    <row r="159" spans="1:15" x14ac:dyDescent="0.25">
      <c r="A159" t="s">
        <v>276</v>
      </c>
      <c r="B159" t="s">
        <v>277</v>
      </c>
      <c r="C159" s="1">
        <f>VLOOKUP(A159,[1]Sheet1!$D$3:$P$1208,3,FALSE)</f>
        <v>0</v>
      </c>
      <c r="D159" s="1">
        <f t="shared" si="9"/>
        <v>0</v>
      </c>
      <c r="E159" s="1">
        <f>VLOOKUP(A159,[2]Sheet2!$D$3:$L$1162,9,FALSE)</f>
        <v>0</v>
      </c>
      <c r="F159" s="1"/>
      <c r="G159" s="1">
        <f>VLOOKUP(A159,[2]Sheet2!$D$3:$J$1162,7,FALSE)</f>
        <v>0</v>
      </c>
      <c r="H159" s="1"/>
      <c r="I159" s="1">
        <f t="shared" si="10"/>
        <v>0</v>
      </c>
      <c r="N159" s="5"/>
      <c r="O159" s="9"/>
    </row>
    <row r="160" spans="1:15" x14ac:dyDescent="0.25">
      <c r="A160" t="s">
        <v>278</v>
      </c>
      <c r="B160" t="s">
        <v>279</v>
      </c>
      <c r="C160" s="1">
        <f>VLOOKUP(A160,[1]Sheet1!$D$3:$P$1208,3,FALSE)</f>
        <v>33660</v>
      </c>
      <c r="D160" s="1">
        <f t="shared" si="9"/>
        <v>0</v>
      </c>
      <c r="E160" s="1">
        <f>VLOOKUP(A160,[2]Sheet2!$D$3:$L$1162,9,FALSE)</f>
        <v>33660</v>
      </c>
      <c r="F160" s="1"/>
      <c r="G160" s="1">
        <f>VLOOKUP(A160,[2]Sheet2!$D$3:$J$1162,7,FALSE)</f>
        <v>10362</v>
      </c>
      <c r="H160" s="1"/>
      <c r="I160" s="1">
        <f t="shared" si="10"/>
        <v>23298</v>
      </c>
      <c r="N160" s="5"/>
      <c r="O160" s="9"/>
    </row>
    <row r="161" spans="1:15" x14ac:dyDescent="0.25">
      <c r="A161" t="s">
        <v>280</v>
      </c>
      <c r="B161" t="s">
        <v>281</v>
      </c>
      <c r="C161" s="1">
        <f>VLOOKUP(A161,[1]Sheet1!$D$3:$P$1208,3,FALSE)</f>
        <v>0</v>
      </c>
      <c r="D161" s="1">
        <f t="shared" si="9"/>
        <v>644527.06666666665</v>
      </c>
      <c r="E161" s="1">
        <f>VLOOKUP(A161,[2]Sheet2!$D$3:$L$1162,9,FALSE)</f>
        <v>644527.06666666665</v>
      </c>
      <c r="F161" s="1"/>
      <c r="G161" s="1">
        <f>VLOOKUP(A161,[2]Sheet2!$D$3:$J$1162,7,FALSE)</f>
        <v>483395.3</v>
      </c>
      <c r="H161" s="1"/>
      <c r="I161" s="1">
        <f t="shared" si="10"/>
        <v>161131.76666666666</v>
      </c>
      <c r="N161" s="5"/>
      <c r="O161" s="9"/>
    </row>
    <row r="162" spans="1:15" x14ac:dyDescent="0.25">
      <c r="A162" t="s">
        <v>282</v>
      </c>
      <c r="B162" t="s">
        <v>283</v>
      </c>
      <c r="C162" s="1">
        <f>VLOOKUP(A162,[1]Sheet1!$D$3:$P$1208,3,FALSE)</f>
        <v>0</v>
      </c>
      <c r="D162" s="1">
        <f t="shared" si="9"/>
        <v>0</v>
      </c>
      <c r="E162" s="1">
        <f>VLOOKUP(A162,[2]Sheet2!$D$3:$L$1162,9,FALSE)</f>
        <v>0</v>
      </c>
      <c r="F162" s="1"/>
      <c r="G162" s="1">
        <f>VLOOKUP(A162,[2]Sheet2!$D$3:$J$1162,7,FALSE)</f>
        <v>0</v>
      </c>
      <c r="H162" s="1"/>
      <c r="I162" s="1">
        <f t="shared" si="10"/>
        <v>0</v>
      </c>
      <c r="N162" s="5"/>
      <c r="O162" s="9"/>
    </row>
    <row r="163" spans="1:15" x14ac:dyDescent="0.25">
      <c r="A163" t="s">
        <v>284</v>
      </c>
      <c r="B163" t="s">
        <v>285</v>
      </c>
      <c r="C163" s="1">
        <f>VLOOKUP(A163,[1]Sheet1!$D$3:$P$1208,3,FALSE)</f>
        <v>0</v>
      </c>
      <c r="D163" s="1">
        <f t="shared" si="9"/>
        <v>0</v>
      </c>
      <c r="E163" s="1">
        <f>VLOOKUP(A163,[2]Sheet2!$D$3:$L$1162,9,FALSE)</f>
        <v>0</v>
      </c>
      <c r="F163" s="1"/>
      <c r="G163" s="1">
        <f>VLOOKUP(A163,[2]Sheet2!$D$3:$J$1162,7,FALSE)</f>
        <v>-1000</v>
      </c>
      <c r="H163" s="1"/>
      <c r="I163" s="1">
        <f t="shared" si="10"/>
        <v>1000</v>
      </c>
      <c r="N163" s="5"/>
      <c r="O163" s="9"/>
    </row>
    <row r="164" spans="1:15" x14ac:dyDescent="0.25">
      <c r="A164" t="s">
        <v>286</v>
      </c>
      <c r="B164" t="s">
        <v>287</v>
      </c>
      <c r="C164" s="1">
        <f>VLOOKUP(A164,[1]Sheet1!$D$3:$P$1208,3,FALSE)</f>
        <v>0</v>
      </c>
      <c r="D164" s="1">
        <f t="shared" si="9"/>
        <v>22200</v>
      </c>
      <c r="E164" s="1">
        <f>VLOOKUP(A164,[2]Sheet2!$D$3:$L$1162,9,FALSE)</f>
        <v>22200</v>
      </c>
      <c r="F164" s="1"/>
      <c r="G164" s="1">
        <f>VLOOKUP(A164,[2]Sheet2!$D$3:$J$1162,7,FALSE)</f>
        <v>16650</v>
      </c>
      <c r="H164" s="1"/>
      <c r="I164" s="1">
        <f t="shared" si="10"/>
        <v>5550</v>
      </c>
      <c r="N164" s="5"/>
      <c r="O164" s="9"/>
    </row>
    <row r="165" spans="1:15" x14ac:dyDescent="0.25">
      <c r="A165" t="s">
        <v>288</v>
      </c>
      <c r="B165" t="s">
        <v>72</v>
      </c>
      <c r="C165" s="1">
        <f>VLOOKUP(A165,[1]Sheet1!$D$3:$P$1208,3,FALSE)</f>
        <v>0</v>
      </c>
      <c r="D165" s="1">
        <f t="shared" si="9"/>
        <v>0</v>
      </c>
      <c r="E165" s="1">
        <f>VLOOKUP(A165,[2]Sheet2!$D$3:$L$1162,9,FALSE)</f>
        <v>0</v>
      </c>
      <c r="F165" s="1"/>
      <c r="G165" s="1">
        <f>VLOOKUP(A165,[2]Sheet2!$D$3:$J$1162,7,FALSE)</f>
        <v>0</v>
      </c>
      <c r="H165" s="1"/>
      <c r="I165" s="1">
        <f t="shared" si="10"/>
        <v>0</v>
      </c>
      <c r="N165" s="5"/>
      <c r="O165" s="9"/>
    </row>
    <row r="166" spans="1:15" x14ac:dyDescent="0.25">
      <c r="A166" t="s">
        <v>289</v>
      </c>
      <c r="B166" t="s">
        <v>72</v>
      </c>
      <c r="C166" s="1">
        <f>VLOOKUP(A166,[1]Sheet1!$D$3:$P$1208,3,FALSE)</f>
        <v>0</v>
      </c>
      <c r="D166" s="1">
        <f t="shared" si="9"/>
        <v>0</v>
      </c>
      <c r="E166" s="1">
        <f>VLOOKUP(A166,[2]Sheet2!$D$3:$L$1162,9,FALSE)</f>
        <v>0</v>
      </c>
      <c r="F166" s="1"/>
      <c r="G166" s="1">
        <f>VLOOKUP(A166,[2]Sheet2!$D$3:$J$1162,7,FALSE)</f>
        <v>0</v>
      </c>
      <c r="H166" s="1"/>
      <c r="I166" s="1">
        <f t="shared" si="10"/>
        <v>0</v>
      </c>
      <c r="N166" s="5"/>
      <c r="O166" s="9"/>
    </row>
    <row r="167" spans="1:15" x14ac:dyDescent="0.25">
      <c r="A167" t="s">
        <v>290</v>
      </c>
      <c r="B167" t="s">
        <v>291</v>
      </c>
      <c r="C167" s="1">
        <f>VLOOKUP(A167,[1]Sheet1!$D$3:$P$1208,3,FALSE)</f>
        <v>0</v>
      </c>
      <c r="D167" s="1">
        <f t="shared" si="9"/>
        <v>0</v>
      </c>
      <c r="E167" s="1">
        <f>VLOOKUP(A167,[2]Sheet2!$D$3:$L$1162,9,FALSE)</f>
        <v>0</v>
      </c>
      <c r="F167" s="1"/>
      <c r="G167" s="1">
        <f>VLOOKUP(A167,[2]Sheet2!$D$3:$J$1162,7,FALSE)</f>
        <v>0</v>
      </c>
      <c r="H167" s="1"/>
      <c r="I167" s="1">
        <f t="shared" si="10"/>
        <v>0</v>
      </c>
      <c r="N167" s="5"/>
      <c r="O167" s="9"/>
    </row>
    <row r="168" spans="1:15" x14ac:dyDescent="0.25">
      <c r="A168" t="s">
        <v>292</v>
      </c>
      <c r="B168" t="s">
        <v>293</v>
      </c>
      <c r="C168" s="1">
        <f>VLOOKUP(A168,[1]Sheet1!$D$3:$P$1208,3,FALSE)</f>
        <v>0</v>
      </c>
      <c r="D168" s="1">
        <f t="shared" si="9"/>
        <v>0</v>
      </c>
      <c r="E168" s="1">
        <f>VLOOKUP(A168,[2]Sheet2!$D$3:$L$1162,9,FALSE)</f>
        <v>0</v>
      </c>
      <c r="F168" s="1"/>
      <c r="G168" s="1">
        <f>VLOOKUP(A168,[2]Sheet2!$D$3:$J$1162,7,FALSE)</f>
        <v>0</v>
      </c>
      <c r="H168" s="1"/>
      <c r="I168" s="1">
        <f t="shared" si="10"/>
        <v>0</v>
      </c>
      <c r="N168" s="5"/>
      <c r="O168" s="9"/>
    </row>
    <row r="169" spans="1:15" x14ac:dyDescent="0.25">
      <c r="A169" t="s">
        <v>294</v>
      </c>
      <c r="B169" t="s">
        <v>295</v>
      </c>
      <c r="C169" s="1">
        <f>VLOOKUP(A169,[1]Sheet1!$D$3:$P$1208,3,FALSE)</f>
        <v>0</v>
      </c>
      <c r="D169" s="1">
        <f t="shared" si="9"/>
        <v>0</v>
      </c>
      <c r="E169" s="1">
        <f>VLOOKUP(A169,[2]Sheet2!$D$3:$L$1162,9,FALSE)</f>
        <v>0</v>
      </c>
      <c r="F169" s="1"/>
      <c r="G169" s="1">
        <f>VLOOKUP(A169,[2]Sheet2!$D$3:$J$1162,7,FALSE)</f>
        <v>0</v>
      </c>
      <c r="H169" s="1"/>
      <c r="I169" s="1">
        <f t="shared" si="10"/>
        <v>0</v>
      </c>
      <c r="N169" s="5"/>
      <c r="O169" s="9"/>
    </row>
    <row r="170" spans="1:15" x14ac:dyDescent="0.25">
      <c r="A170" t="s">
        <v>296</v>
      </c>
      <c r="B170" t="s">
        <v>297</v>
      </c>
      <c r="C170" s="1">
        <f>VLOOKUP(A170,[1]Sheet1!$D$3:$P$1208,3,FALSE)</f>
        <v>0</v>
      </c>
      <c r="D170" s="1">
        <f t="shared" si="9"/>
        <v>0</v>
      </c>
      <c r="E170" s="1">
        <f>VLOOKUP(A170,[2]Sheet2!$D$3:$L$1162,9,FALSE)</f>
        <v>0</v>
      </c>
      <c r="F170" s="1"/>
      <c r="G170" s="1">
        <f>VLOOKUP(A170,[2]Sheet2!$D$3:$J$1162,7,FALSE)</f>
        <v>0</v>
      </c>
      <c r="H170" s="1"/>
      <c r="I170" s="1">
        <f t="shared" si="10"/>
        <v>0</v>
      </c>
      <c r="N170" s="5"/>
      <c r="O170" s="9"/>
    </row>
    <row r="171" spans="1:15" x14ac:dyDescent="0.25">
      <c r="A171" t="s">
        <v>298</v>
      </c>
      <c r="B171" t="s">
        <v>299</v>
      </c>
      <c r="C171" s="1">
        <f>VLOOKUP(A171,[1]Sheet1!$D$3:$P$1208,3,FALSE)</f>
        <v>56000</v>
      </c>
      <c r="D171" s="1">
        <f t="shared" si="9"/>
        <v>61060.266666666663</v>
      </c>
      <c r="E171" s="1">
        <f>VLOOKUP(A171,[2]Sheet2!$D$3:$L$1162,9,FALSE)</f>
        <v>117060.26666666666</v>
      </c>
      <c r="F171" s="1"/>
      <c r="G171" s="1">
        <f>VLOOKUP(A171,[2]Sheet2!$D$3:$J$1162,7,FALSE)</f>
        <v>87795.199999999997</v>
      </c>
      <c r="H171" s="1"/>
      <c r="I171" s="1">
        <f t="shared" si="10"/>
        <v>29265.066666666666</v>
      </c>
      <c r="N171" s="5"/>
      <c r="O171" s="9"/>
    </row>
    <row r="172" spans="1:15" x14ac:dyDescent="0.25">
      <c r="A172" t="s">
        <v>300</v>
      </c>
      <c r="B172" t="s">
        <v>301</v>
      </c>
      <c r="C172" s="1">
        <f>VLOOKUP(A172,[1]Sheet1!$D$3:$P$1208,3,FALSE)</f>
        <v>409321.25</v>
      </c>
      <c r="D172" s="1">
        <f t="shared" si="9"/>
        <v>0</v>
      </c>
      <c r="E172" s="1">
        <f>VLOOKUP(A172,[2]Sheet2!$D$3:$L$1162,9,FALSE)</f>
        <v>409321.25</v>
      </c>
      <c r="F172" s="1"/>
      <c r="G172" s="1">
        <f>VLOOKUP(A172,[2]Sheet2!$D$3:$J$1162,7,FALSE)</f>
        <v>90390.22</v>
      </c>
      <c r="H172" s="1"/>
      <c r="I172" s="1">
        <f t="shared" si="10"/>
        <v>318931.03000000003</v>
      </c>
      <c r="N172" s="5"/>
      <c r="O172" s="9"/>
    </row>
    <row r="173" spans="1:15" x14ac:dyDescent="0.25">
      <c r="A173" t="s">
        <v>302</v>
      </c>
      <c r="B173" t="s">
        <v>303</v>
      </c>
      <c r="C173" s="1">
        <f>VLOOKUP(A173,[1]Sheet1!$D$3:$P$1208,3,FALSE)</f>
        <v>0</v>
      </c>
      <c r="D173" s="1">
        <f t="shared" si="9"/>
        <v>0</v>
      </c>
      <c r="E173" s="1">
        <f>VLOOKUP(A173,[2]Sheet2!$D$3:$L$1162,9,FALSE)</f>
        <v>0</v>
      </c>
      <c r="F173" s="1"/>
      <c r="G173" s="1">
        <f>VLOOKUP(A173,[2]Sheet2!$D$3:$J$1162,7,FALSE)</f>
        <v>0</v>
      </c>
      <c r="H173" s="1"/>
      <c r="I173" s="1">
        <f t="shared" si="10"/>
        <v>0</v>
      </c>
      <c r="N173" s="5"/>
      <c r="O173" s="9"/>
    </row>
    <row r="174" spans="1:15" x14ac:dyDescent="0.25">
      <c r="A174" t="s">
        <v>304</v>
      </c>
      <c r="B174" t="s">
        <v>305</v>
      </c>
      <c r="C174" s="1">
        <f>VLOOKUP(A174,[1]Sheet1!$D$3:$P$1208,3,FALSE)</f>
        <v>0</v>
      </c>
      <c r="D174" s="1">
        <f t="shared" si="9"/>
        <v>0</v>
      </c>
      <c r="E174" s="1">
        <f>VLOOKUP(A174,[2]Sheet2!$D$3:$L$1162,9,FALSE)</f>
        <v>0</v>
      </c>
      <c r="F174" s="1"/>
      <c r="G174" s="1">
        <f>VLOOKUP(A174,[2]Sheet2!$D$3:$J$1162,7,FALSE)</f>
        <v>0</v>
      </c>
      <c r="H174" s="1"/>
      <c r="I174" s="1">
        <f t="shared" si="10"/>
        <v>0</v>
      </c>
      <c r="N174" s="5"/>
      <c r="O174" s="9"/>
    </row>
    <row r="175" spans="1:15" x14ac:dyDescent="0.25">
      <c r="A175" t="s">
        <v>306</v>
      </c>
      <c r="B175" t="s">
        <v>307</v>
      </c>
      <c r="C175" s="1">
        <f>VLOOKUP(A175,[1]Sheet1!$D$3:$P$1208,3,FALSE)</f>
        <v>0</v>
      </c>
      <c r="D175" s="1">
        <f t="shared" si="9"/>
        <v>0</v>
      </c>
      <c r="E175" s="1">
        <f>VLOOKUP(A175,[2]Sheet2!$D$3:$L$1162,9,FALSE)</f>
        <v>0</v>
      </c>
      <c r="F175" s="1"/>
      <c r="G175" s="1">
        <f>VLOOKUP(A175,[2]Sheet2!$D$3:$J$1162,7,FALSE)</f>
        <v>0</v>
      </c>
      <c r="H175" s="1"/>
      <c r="I175" s="1">
        <f t="shared" si="10"/>
        <v>0</v>
      </c>
      <c r="N175" s="5"/>
      <c r="O175" s="9"/>
    </row>
    <row r="176" spans="1:15" x14ac:dyDescent="0.25">
      <c r="A176" t="s">
        <v>308</v>
      </c>
      <c r="B176" t="s">
        <v>309</v>
      </c>
      <c r="C176" s="1">
        <f>VLOOKUP(A176,[1]Sheet1!$D$3:$P$1208,3,FALSE)</f>
        <v>368712.82</v>
      </c>
      <c r="D176" s="1">
        <f t="shared" si="9"/>
        <v>81287.179999999993</v>
      </c>
      <c r="E176" s="1">
        <f>VLOOKUP(A176,[2]Sheet2!$D$3:$L$1162,9,FALSE)</f>
        <v>450000</v>
      </c>
      <c r="F176" s="1"/>
      <c r="G176" s="1">
        <f>VLOOKUP(A176,[2]Sheet2!$D$3:$J$1162,7,FALSE)</f>
        <v>245155.38</v>
      </c>
      <c r="H176" s="1"/>
      <c r="I176" s="1">
        <f t="shared" si="10"/>
        <v>204844.62</v>
      </c>
      <c r="N176" s="5"/>
      <c r="O176" s="9"/>
    </row>
    <row r="177" spans="1:15" x14ac:dyDescent="0.25">
      <c r="A177" t="s">
        <v>310</v>
      </c>
      <c r="B177" t="s">
        <v>311</v>
      </c>
      <c r="C177" s="1">
        <f>VLOOKUP(A177,[1]Sheet1!$D$3:$P$1208,3,FALSE)</f>
        <v>109659.34</v>
      </c>
      <c r="D177" s="1">
        <f t="shared" si="9"/>
        <v>-109659.34</v>
      </c>
      <c r="E177" s="1">
        <f>VLOOKUP(A177,[2]Sheet2!$D$3:$L$1162,9,FALSE)</f>
        <v>0</v>
      </c>
      <c r="F177" s="1"/>
      <c r="G177" s="1">
        <f>VLOOKUP(A177,[2]Sheet2!$D$3:$J$1162,7,FALSE)</f>
        <v>0</v>
      </c>
      <c r="H177" s="1"/>
      <c r="I177" s="1">
        <f t="shared" si="10"/>
        <v>0</v>
      </c>
      <c r="N177" s="5"/>
      <c r="O177" s="9"/>
    </row>
    <row r="178" spans="1:15" x14ac:dyDescent="0.25">
      <c r="A178" t="s">
        <v>312</v>
      </c>
      <c r="B178" t="s">
        <v>313</v>
      </c>
      <c r="C178" s="1">
        <f>VLOOKUP(A178,[1]Sheet1!$D$3:$P$1208,3,FALSE)</f>
        <v>474000</v>
      </c>
      <c r="D178" s="1">
        <f t="shared" si="9"/>
        <v>-437740.84</v>
      </c>
      <c r="E178" s="1">
        <f>VLOOKUP(A178,[2]Sheet2!$D$3:$L$1162,9,FALSE)</f>
        <v>36259.159999999996</v>
      </c>
      <c r="F178" s="1"/>
      <c r="G178" s="1">
        <f>VLOOKUP(A178,[2]Sheet2!$D$3:$J$1162,7,FALSE)</f>
        <v>27194.37</v>
      </c>
      <c r="H178" s="1"/>
      <c r="I178" s="1">
        <f t="shared" si="10"/>
        <v>9064.7899999999972</v>
      </c>
      <c r="N178" s="5"/>
      <c r="O178" s="9"/>
    </row>
    <row r="179" spans="1:15" x14ac:dyDescent="0.25">
      <c r="A179" t="s">
        <v>314</v>
      </c>
      <c r="B179" t="s">
        <v>315</v>
      </c>
      <c r="C179" s="1">
        <f>VLOOKUP(A179,[1]Sheet1!$D$3:$P$1208,3,FALSE)</f>
        <v>1402500</v>
      </c>
      <c r="D179" s="1">
        <f t="shared" si="9"/>
        <v>335944.51999999979</v>
      </c>
      <c r="E179" s="1">
        <f>VLOOKUP(A179,[2]Sheet2!$D$3:$L$1162,9,FALSE)</f>
        <v>1738444.5199999998</v>
      </c>
      <c r="F179" s="1"/>
      <c r="G179" s="1">
        <f>VLOOKUP(A179,[2]Sheet2!$D$3:$J$1162,7,FALSE)</f>
        <v>1303833.3899999999</v>
      </c>
      <c r="H179" s="1"/>
      <c r="I179" s="1">
        <f t="shared" si="10"/>
        <v>434611.12999999989</v>
      </c>
      <c r="N179" s="5"/>
      <c r="O179" s="9"/>
    </row>
    <row r="180" spans="1:15" x14ac:dyDescent="0.25">
      <c r="A180" t="s">
        <v>316</v>
      </c>
      <c r="B180" t="s">
        <v>317</v>
      </c>
      <c r="C180" s="1">
        <f>VLOOKUP(A180,[1]Sheet1!$D$3:$P$1208,3,FALSE)</f>
        <v>0</v>
      </c>
      <c r="D180" s="1">
        <f t="shared" si="9"/>
        <v>5000</v>
      </c>
      <c r="E180" s="1">
        <f>VLOOKUP(A180,[2]Sheet2!$D$3:$L$1162,9,FALSE)</f>
        <v>5000</v>
      </c>
      <c r="F180" s="1"/>
      <c r="G180" s="1">
        <f>VLOOKUP(A180,[2]Sheet2!$D$3:$J$1162,7,FALSE)</f>
        <v>157.43</v>
      </c>
      <c r="H180" s="1"/>
      <c r="I180" s="1">
        <f t="shared" si="10"/>
        <v>4842.57</v>
      </c>
      <c r="N180" s="5"/>
      <c r="O180" s="9"/>
    </row>
    <row r="181" spans="1:15" x14ac:dyDescent="0.25">
      <c r="A181" t="s">
        <v>318</v>
      </c>
      <c r="B181" t="s">
        <v>319</v>
      </c>
      <c r="C181" s="1">
        <f>VLOOKUP(A181,[1]Sheet1!$D$3:$P$1208,3,FALSE)</f>
        <v>0</v>
      </c>
      <c r="D181" s="1">
        <f t="shared" si="9"/>
        <v>0</v>
      </c>
      <c r="E181" s="1">
        <f>VLOOKUP(A181,[2]Sheet2!$D$3:$L$1162,9,FALSE)</f>
        <v>0</v>
      </c>
      <c r="F181" s="1"/>
      <c r="G181" s="1">
        <f>VLOOKUP(A181,[2]Sheet2!$D$3:$J$1162,7,FALSE)</f>
        <v>0</v>
      </c>
      <c r="H181" s="1"/>
      <c r="I181" s="1">
        <f t="shared" si="10"/>
        <v>0</v>
      </c>
      <c r="N181" s="5"/>
      <c r="O181" s="9"/>
    </row>
    <row r="182" spans="1:15" x14ac:dyDescent="0.25">
      <c r="A182" t="s">
        <v>320</v>
      </c>
      <c r="B182" t="s">
        <v>321</v>
      </c>
      <c r="C182" s="1">
        <f>VLOOKUP(A182,[1]Sheet1!$D$3:$P$1208,3,FALSE)</f>
        <v>0</v>
      </c>
      <c r="D182" s="1">
        <f t="shared" si="9"/>
        <v>0</v>
      </c>
      <c r="E182" s="1">
        <f>VLOOKUP(A182,[2]Sheet2!$D$3:$L$1162,9,FALSE)</f>
        <v>0</v>
      </c>
      <c r="F182" s="1"/>
      <c r="G182" s="1">
        <f>VLOOKUP(A182,[2]Sheet2!$D$3:$J$1162,7,FALSE)</f>
        <v>0</v>
      </c>
      <c r="H182" s="1"/>
      <c r="I182" s="1">
        <f t="shared" si="10"/>
        <v>0</v>
      </c>
      <c r="N182" s="5"/>
      <c r="O182" s="9"/>
    </row>
    <row r="183" spans="1:15" x14ac:dyDescent="0.25">
      <c r="A183" t="s">
        <v>322</v>
      </c>
      <c r="B183" t="s">
        <v>323</v>
      </c>
      <c r="C183" s="1">
        <f>VLOOKUP(A183,[1]Sheet1!$D$3:$P$1208,3,FALSE)</f>
        <v>0</v>
      </c>
      <c r="D183" s="1">
        <f t="shared" si="9"/>
        <v>15000</v>
      </c>
      <c r="E183" s="1">
        <f>VLOOKUP(A183,[2]Sheet2!$D$3:$L$1162,9,FALSE)</f>
        <v>15000</v>
      </c>
      <c r="F183" s="1"/>
      <c r="G183" s="1">
        <f>VLOOKUP(A183,[2]Sheet2!$D$3:$J$1162,7,FALSE)</f>
        <v>578.07000000000005</v>
      </c>
      <c r="H183" s="1"/>
      <c r="I183" s="1">
        <f t="shared" si="10"/>
        <v>14421.93</v>
      </c>
      <c r="N183" s="5"/>
      <c r="O183" s="9"/>
    </row>
    <row r="184" spans="1:15" x14ac:dyDescent="0.25">
      <c r="A184" t="s">
        <v>324</v>
      </c>
      <c r="B184" t="s">
        <v>325</v>
      </c>
      <c r="C184" s="1">
        <f>VLOOKUP(A184,[1]Sheet1!$D$3:$P$1208,3,FALSE)</f>
        <v>1935000</v>
      </c>
      <c r="D184" s="1">
        <f t="shared" si="9"/>
        <v>265000</v>
      </c>
      <c r="E184" s="1">
        <f>VLOOKUP(A184,[2]Sheet2!$D$3:$L$1162,9,FALSE)</f>
        <v>2200000</v>
      </c>
      <c r="F184" s="1"/>
      <c r="G184" s="1">
        <f>VLOOKUP(A184,[2]Sheet2!$D$3:$J$1162,7,FALSE)</f>
        <v>1575846.0199999998</v>
      </c>
      <c r="H184" s="1"/>
      <c r="I184" s="1">
        <f t="shared" si="10"/>
        <v>624153.98000000021</v>
      </c>
      <c r="N184" s="5"/>
      <c r="O184" s="9"/>
    </row>
    <row r="185" spans="1:15" x14ac:dyDescent="0.25">
      <c r="A185" t="s">
        <v>326</v>
      </c>
      <c r="B185" t="s">
        <v>327</v>
      </c>
      <c r="C185" s="1">
        <f>VLOOKUP(A185,[1]Sheet1!$D$3:$P$1208,3,FALSE)</f>
        <v>0</v>
      </c>
      <c r="D185" s="1">
        <f t="shared" si="9"/>
        <v>0</v>
      </c>
      <c r="E185" s="1">
        <f>VLOOKUP(A185,[2]Sheet2!$D$3:$L$1162,9,FALSE)</f>
        <v>0</v>
      </c>
      <c r="F185" s="1"/>
      <c r="G185" s="1">
        <f>VLOOKUP(A185,[2]Sheet2!$D$3:$J$1162,7,FALSE)</f>
        <v>0</v>
      </c>
      <c r="H185" s="1"/>
      <c r="I185" s="1">
        <f t="shared" si="10"/>
        <v>0</v>
      </c>
      <c r="N185" s="5"/>
      <c r="O185" s="9"/>
    </row>
    <row r="186" spans="1:15" x14ac:dyDescent="0.25">
      <c r="A186" t="s">
        <v>1684</v>
      </c>
      <c r="B186" t="s">
        <v>1685</v>
      </c>
      <c r="C186" s="1">
        <f>VLOOKUP(A186,[1]Sheet1!$D$3:$P$1208,3,FALSE)</f>
        <v>0</v>
      </c>
      <c r="D186" s="1">
        <f t="shared" si="9"/>
        <v>167116.53333333335</v>
      </c>
      <c r="E186" s="1">
        <f>VLOOKUP(A186,[2]Sheet2!$D$3:$L$1162,9,FALSE)</f>
        <v>167116.53333333335</v>
      </c>
      <c r="F186" s="1"/>
      <c r="G186" s="1">
        <f>VLOOKUP(A186,[2]Sheet2!$D$3:$J$1162,7,FALSE)</f>
        <v>125337.40000000001</v>
      </c>
      <c r="H186" s="1"/>
      <c r="I186" s="1">
        <f t="shared" si="10"/>
        <v>41779.133333333346</v>
      </c>
      <c r="N186" s="5"/>
      <c r="O186" s="9"/>
    </row>
    <row r="187" spans="1:15" x14ac:dyDescent="0.25">
      <c r="A187" t="s">
        <v>328</v>
      </c>
      <c r="B187" t="s">
        <v>329</v>
      </c>
      <c r="C187" s="1">
        <f>VLOOKUP(A187,[1]Sheet1!$D$3:$P$1208,3,FALSE)</f>
        <v>0</v>
      </c>
      <c r="D187" s="1">
        <f t="shared" si="9"/>
        <v>0</v>
      </c>
      <c r="E187" s="1">
        <f>VLOOKUP(A187,[2]Sheet2!$D$3:$L$1162,9,FALSE)</f>
        <v>0</v>
      </c>
      <c r="F187" s="1"/>
      <c r="G187" s="1">
        <f>VLOOKUP(A187,[2]Sheet2!$D$3:$J$1162,7,FALSE)</f>
        <v>0</v>
      </c>
      <c r="H187" s="1"/>
      <c r="I187" s="1">
        <f t="shared" si="10"/>
        <v>0</v>
      </c>
      <c r="N187" s="5"/>
      <c r="O187" s="9"/>
    </row>
    <row r="188" spans="1:15" x14ac:dyDescent="0.25">
      <c r="A188" t="s">
        <v>330</v>
      </c>
      <c r="B188" t="s">
        <v>92</v>
      </c>
      <c r="C188" s="1">
        <f>VLOOKUP(A188,[1]Sheet1!$D$3:$P$1208,3,FALSE)</f>
        <v>0</v>
      </c>
      <c r="D188" s="1">
        <f t="shared" si="9"/>
        <v>0</v>
      </c>
      <c r="E188" s="1">
        <f>VLOOKUP(A188,[2]Sheet2!$D$3:$L$1162,9,FALSE)</f>
        <v>0</v>
      </c>
      <c r="F188" s="1"/>
      <c r="G188" s="1">
        <f>VLOOKUP(A188,[2]Sheet2!$D$3:$J$1162,7,FALSE)</f>
        <v>0</v>
      </c>
      <c r="H188" s="1"/>
      <c r="I188" s="1">
        <f t="shared" si="10"/>
        <v>0</v>
      </c>
      <c r="N188" s="5"/>
      <c r="O188" s="9"/>
    </row>
    <row r="189" spans="1:15" x14ac:dyDescent="0.25">
      <c r="A189" t="s">
        <v>331</v>
      </c>
      <c r="B189" t="s">
        <v>92</v>
      </c>
      <c r="C189" s="1">
        <f>VLOOKUP(A189,[1]Sheet1!$D$3:$P$1208,3,FALSE)</f>
        <v>0</v>
      </c>
      <c r="D189" s="1">
        <f t="shared" si="9"/>
        <v>0</v>
      </c>
      <c r="E189" s="1">
        <f>VLOOKUP(A189,[2]Sheet2!$D$3:$L$1162,9,FALSE)</f>
        <v>0</v>
      </c>
      <c r="F189" s="1"/>
      <c r="G189" s="1">
        <f>VLOOKUP(A189,[2]Sheet2!$D$3:$J$1162,7,FALSE)</f>
        <v>0</v>
      </c>
      <c r="H189" s="1"/>
      <c r="I189" s="1">
        <f t="shared" si="10"/>
        <v>0</v>
      </c>
      <c r="N189" s="5"/>
      <c r="O189" s="9"/>
    </row>
    <row r="190" spans="1:15" x14ac:dyDescent="0.25">
      <c r="A190" t="s">
        <v>332</v>
      </c>
      <c r="B190" t="s">
        <v>333</v>
      </c>
      <c r="C190" s="1">
        <f>VLOOKUP(A190,[1]Sheet1!$D$3:$P$1208,3,FALSE)</f>
        <v>0</v>
      </c>
      <c r="D190" s="1">
        <f t="shared" si="9"/>
        <v>0</v>
      </c>
      <c r="E190" s="1">
        <f>VLOOKUP(A190,[2]Sheet2!$D$3:$L$1162,9,FALSE)</f>
        <v>0</v>
      </c>
      <c r="F190" s="1"/>
      <c r="G190" s="1">
        <f>VLOOKUP(A190,[2]Sheet2!$D$3:$J$1162,7,FALSE)</f>
        <v>0</v>
      </c>
      <c r="H190" s="1"/>
      <c r="I190" s="1">
        <f t="shared" si="10"/>
        <v>0</v>
      </c>
      <c r="N190" s="5"/>
      <c r="O190" s="9"/>
    </row>
    <row r="191" spans="1:15" x14ac:dyDescent="0.25">
      <c r="A191" t="s">
        <v>334</v>
      </c>
      <c r="B191" t="s">
        <v>335</v>
      </c>
      <c r="C191" s="1">
        <f>VLOOKUP(A191,[1]Sheet1!$D$3:$P$1208,3,FALSE)</f>
        <v>0</v>
      </c>
      <c r="D191" s="1">
        <f t="shared" si="9"/>
        <v>0</v>
      </c>
      <c r="E191" s="1">
        <f>VLOOKUP(A191,[2]Sheet2!$D$3:$L$1162,9,FALSE)</f>
        <v>0</v>
      </c>
      <c r="F191" s="1"/>
      <c r="G191" s="1">
        <f>VLOOKUP(A191,[2]Sheet2!$D$3:$J$1162,7,FALSE)</f>
        <v>0</v>
      </c>
      <c r="H191" s="1"/>
      <c r="I191" s="1">
        <f t="shared" si="10"/>
        <v>0</v>
      </c>
      <c r="N191" s="5"/>
      <c r="O191" s="9"/>
    </row>
    <row r="192" spans="1:15" x14ac:dyDescent="0.25">
      <c r="A192" t="s">
        <v>336</v>
      </c>
      <c r="B192" t="s">
        <v>337</v>
      </c>
      <c r="C192" s="1">
        <f>VLOOKUP(A192,[1]Sheet1!$D$3:$P$1208,3,FALSE)</f>
        <v>0</v>
      </c>
      <c r="D192" s="1">
        <f t="shared" si="9"/>
        <v>0</v>
      </c>
      <c r="E192" s="1">
        <f>VLOOKUP(A192,[2]Sheet2!$D$3:$L$1162,9,FALSE)</f>
        <v>0</v>
      </c>
      <c r="F192" s="1"/>
      <c r="G192" s="1">
        <f>VLOOKUP(A192,[2]Sheet2!$D$3:$J$1162,7,FALSE)</f>
        <v>0</v>
      </c>
      <c r="H192" s="1"/>
      <c r="I192" s="1">
        <f t="shared" si="10"/>
        <v>0</v>
      </c>
      <c r="N192" s="5"/>
      <c r="O192" s="9"/>
    </row>
    <row r="193" spans="1:15" x14ac:dyDescent="0.25">
      <c r="A193" t="s">
        <v>338</v>
      </c>
      <c r="B193" t="s">
        <v>339</v>
      </c>
      <c r="C193" s="1">
        <f>VLOOKUP(A193,[1]Sheet1!$D$3:$P$1208,3,FALSE)</f>
        <v>18867.3</v>
      </c>
      <c r="D193" s="1">
        <f t="shared" si="9"/>
        <v>0</v>
      </c>
      <c r="E193" s="1">
        <f>VLOOKUP(A193,[2]Sheet2!$D$3:$L$1162,9,FALSE)</f>
        <v>18867.3</v>
      </c>
      <c r="F193" s="1"/>
      <c r="G193" s="1">
        <f>VLOOKUP(A193,[2]Sheet2!$D$3:$J$1162,7,FALSE)</f>
        <v>0</v>
      </c>
      <c r="H193" s="1"/>
      <c r="I193" s="1">
        <f t="shared" si="10"/>
        <v>18867.3</v>
      </c>
      <c r="N193" s="5"/>
      <c r="O193" s="9"/>
    </row>
    <row r="194" spans="1:15" x14ac:dyDescent="0.25">
      <c r="A194" t="s">
        <v>340</v>
      </c>
      <c r="B194" t="s">
        <v>341</v>
      </c>
      <c r="C194" s="1">
        <f>VLOOKUP(A194,[1]Sheet1!$D$3:$P$1208,3,FALSE)</f>
        <v>0</v>
      </c>
      <c r="D194" s="1">
        <f t="shared" si="9"/>
        <v>0</v>
      </c>
      <c r="E194" s="1">
        <f>VLOOKUP(A194,[2]Sheet2!$D$3:$L$1162,9,FALSE)</f>
        <v>0</v>
      </c>
      <c r="F194" s="1"/>
      <c r="G194" s="1">
        <f>VLOOKUP(A194,[2]Sheet2!$D$3:$J$1162,7,FALSE)</f>
        <v>0</v>
      </c>
      <c r="H194" s="1"/>
      <c r="I194" s="1">
        <f t="shared" si="10"/>
        <v>0</v>
      </c>
      <c r="N194" s="5"/>
      <c r="O194" s="9"/>
    </row>
    <row r="195" spans="1:15" x14ac:dyDescent="0.25">
      <c r="A195" t="s">
        <v>342</v>
      </c>
      <c r="B195" t="s">
        <v>98</v>
      </c>
      <c r="C195" s="1">
        <f>VLOOKUP(A195,[1]Sheet1!$D$3:$P$1208,3,FALSE)</f>
        <v>52000</v>
      </c>
      <c r="D195" s="1">
        <f t="shared" si="9"/>
        <v>0</v>
      </c>
      <c r="E195" s="1">
        <f>VLOOKUP(A195,[2]Sheet2!$D$3:$L$1162,9,FALSE)</f>
        <v>52000</v>
      </c>
      <c r="F195" s="1"/>
      <c r="G195" s="1">
        <f>VLOOKUP(A195,[2]Sheet2!$D$3:$J$1162,7,FALSE)</f>
        <v>0</v>
      </c>
      <c r="H195" s="1"/>
      <c r="I195" s="1">
        <f t="shared" si="10"/>
        <v>52000</v>
      </c>
      <c r="N195" s="5"/>
      <c r="O195" s="9"/>
    </row>
    <row r="196" spans="1:15" x14ac:dyDescent="0.25">
      <c r="A196" t="s">
        <v>343</v>
      </c>
      <c r="B196" t="s">
        <v>98</v>
      </c>
      <c r="C196" s="1">
        <f>VLOOKUP(A196,[1]Sheet1!$D$3:$P$1208,3,FALSE)</f>
        <v>41600</v>
      </c>
      <c r="D196" s="1">
        <f t="shared" si="9"/>
        <v>0</v>
      </c>
      <c r="E196" s="1">
        <f>VLOOKUP(A196,[2]Sheet2!$D$3:$L$1162,9,FALSE)</f>
        <v>41600</v>
      </c>
      <c r="F196" s="1"/>
      <c r="G196" s="1">
        <f>VLOOKUP(A196,[2]Sheet2!$D$3:$J$1162,7,FALSE)</f>
        <v>0</v>
      </c>
      <c r="H196" s="1"/>
      <c r="I196" s="1">
        <f t="shared" si="10"/>
        <v>41600</v>
      </c>
      <c r="N196" s="5"/>
      <c r="O196" s="9"/>
    </row>
    <row r="197" spans="1:15" x14ac:dyDescent="0.25">
      <c r="A197" t="s">
        <v>344</v>
      </c>
      <c r="B197" t="s">
        <v>98</v>
      </c>
      <c r="C197" s="1">
        <f>VLOOKUP(A197,[1]Sheet1!$D$3:$P$1208,3,FALSE)</f>
        <v>0</v>
      </c>
      <c r="D197" s="1">
        <f t="shared" si="9"/>
        <v>0</v>
      </c>
      <c r="E197" s="1">
        <f>VLOOKUP(A197,[2]Sheet2!$D$3:$L$1162,9,FALSE)</f>
        <v>0</v>
      </c>
      <c r="F197" s="1"/>
      <c r="G197" s="1">
        <f>VLOOKUP(A197,[2]Sheet2!$D$3:$J$1162,7,FALSE)</f>
        <v>0</v>
      </c>
      <c r="H197" s="1"/>
      <c r="I197" s="1">
        <f t="shared" si="10"/>
        <v>0</v>
      </c>
      <c r="N197" s="5"/>
      <c r="O197" s="9"/>
    </row>
    <row r="198" spans="1:15" x14ac:dyDescent="0.25">
      <c r="A198" t="s">
        <v>345</v>
      </c>
      <c r="B198" t="s">
        <v>346</v>
      </c>
      <c r="C198" s="1">
        <f>VLOOKUP(A198,[1]Sheet1!$D$3:$P$1208,3,FALSE)</f>
        <v>0</v>
      </c>
      <c r="D198" s="1">
        <f t="shared" si="9"/>
        <v>0</v>
      </c>
      <c r="E198" s="1">
        <f>VLOOKUP(A198,[2]Sheet2!$D$3:$L$1162,9,FALSE)</f>
        <v>0</v>
      </c>
      <c r="F198" s="1"/>
      <c r="G198" s="1">
        <f>VLOOKUP(A198,[2]Sheet2!$D$3:$J$1162,7,FALSE)</f>
        <v>0</v>
      </c>
      <c r="H198" s="1"/>
      <c r="I198" s="1">
        <f t="shared" si="10"/>
        <v>0</v>
      </c>
      <c r="N198" s="5"/>
      <c r="O198" s="9"/>
    </row>
    <row r="199" spans="1:15" x14ac:dyDescent="0.25">
      <c r="A199" t="s">
        <v>347</v>
      </c>
      <c r="B199" t="s">
        <v>348</v>
      </c>
      <c r="C199" s="1">
        <f>VLOOKUP(A199,[1]Sheet1!$D$3:$P$1208,3,FALSE)</f>
        <v>-6099010.4800000004</v>
      </c>
      <c r="D199" s="1">
        <f t="shared" si="9"/>
        <v>1866779.1700000009</v>
      </c>
      <c r="E199" s="1">
        <f>VLOOKUP(A199,[2]Sheet2!$D$3:$L$1162,9,FALSE)</f>
        <v>-4232231.3099999996</v>
      </c>
      <c r="F199" s="1"/>
      <c r="G199" s="1">
        <f>VLOOKUP(A199,[2]Sheet2!$D$3:$J$1162,7,FALSE)</f>
        <v>25036.35</v>
      </c>
      <c r="H199" s="1"/>
      <c r="I199" s="1">
        <f t="shared" si="10"/>
        <v>-4257267.6599999992</v>
      </c>
      <c r="N199" s="5"/>
      <c r="O199" s="9"/>
    </row>
    <row r="200" spans="1:15" x14ac:dyDescent="0.25">
      <c r="A200" t="s">
        <v>349</v>
      </c>
      <c r="B200" t="s">
        <v>350</v>
      </c>
      <c r="C200" s="1">
        <f>VLOOKUP(A200,[1]Sheet1!$D$3:$P$1208,3,FALSE)</f>
        <v>-1300460.6200000001</v>
      </c>
      <c r="D200" s="1">
        <f t="shared" si="9"/>
        <v>630873.10000000009</v>
      </c>
      <c r="E200" s="1">
        <f>VLOOKUP(A200,[2]Sheet2!$D$3:$L$1162,9,FALSE)</f>
        <v>-669587.52</v>
      </c>
      <c r="F200" s="1"/>
      <c r="G200" s="1">
        <f>VLOOKUP(A200,[2]Sheet2!$D$3:$J$1162,7,FALSE)</f>
        <v>-911062.89</v>
      </c>
      <c r="H200" s="1"/>
      <c r="I200" s="1">
        <f t="shared" si="10"/>
        <v>241475.37</v>
      </c>
      <c r="N200" s="5"/>
      <c r="O200" s="9"/>
    </row>
    <row r="201" spans="1:15" x14ac:dyDescent="0.25">
      <c r="A201" t="s">
        <v>351</v>
      </c>
      <c r="B201" t="s">
        <v>352</v>
      </c>
      <c r="C201" s="1">
        <f>VLOOKUP(A201,[1]Sheet1!$D$3:$P$1208,3,FALSE)</f>
        <v>1899265.78</v>
      </c>
      <c r="D201" s="1">
        <f t="shared" si="9"/>
        <v>236571.80000000005</v>
      </c>
      <c r="E201" s="1">
        <f>VLOOKUP(A201,[2]Sheet2!$D$3:$L$1162,9,FALSE)</f>
        <v>2135837.58</v>
      </c>
      <c r="F201" s="1"/>
      <c r="G201" s="1">
        <f>VLOOKUP(A201,[2]Sheet2!$D$3:$J$1162,7,FALSE)</f>
        <v>-4162465.57</v>
      </c>
      <c r="H201" s="1"/>
      <c r="I201" s="1">
        <f t="shared" si="10"/>
        <v>6298303.1500000004</v>
      </c>
      <c r="N201" s="5"/>
      <c r="O201" s="9"/>
    </row>
    <row r="202" spans="1:15" x14ac:dyDescent="0.25">
      <c r="A202" t="s">
        <v>353</v>
      </c>
      <c r="B202" t="s">
        <v>354</v>
      </c>
      <c r="C202" s="1">
        <f>VLOOKUP(A202,[1]Sheet1!$D$3:$P$1208,3,FALSE)</f>
        <v>-359410.93</v>
      </c>
      <c r="D202" s="1">
        <f t="shared" si="9"/>
        <v>245272.95999999999</v>
      </c>
      <c r="E202" s="1">
        <f>VLOOKUP(A202,[2]Sheet2!$D$3:$L$1162,9,FALSE)</f>
        <v>-114137.97</v>
      </c>
      <c r="F202" s="1"/>
      <c r="G202" s="1">
        <f>VLOOKUP(A202,[2]Sheet2!$D$3:$J$1162,7,FALSE)</f>
        <v>-337292.1</v>
      </c>
      <c r="H202" s="1"/>
      <c r="I202" s="1">
        <f t="shared" si="10"/>
        <v>223154.12999999998</v>
      </c>
      <c r="N202" s="5"/>
      <c r="O202" s="9"/>
    </row>
    <row r="203" spans="1:15" x14ac:dyDescent="0.25">
      <c r="A203" t="s">
        <v>355</v>
      </c>
      <c r="B203" t="s">
        <v>356</v>
      </c>
      <c r="C203" s="1">
        <f>VLOOKUP(A203,[1]Sheet1!$D$3:$P$1208,3,FALSE)</f>
        <v>-5767537.0099999998</v>
      </c>
      <c r="D203" s="1">
        <f t="shared" si="9"/>
        <v>1415462.33</v>
      </c>
      <c r="E203" s="1">
        <f>VLOOKUP(A203,[2]Sheet2!$D$3:$L$1162,9,FALSE)</f>
        <v>-4352074.68</v>
      </c>
      <c r="F203" s="1"/>
      <c r="G203" s="1">
        <f>VLOOKUP(A203,[2]Sheet2!$D$3:$J$1162,7,FALSE)</f>
        <v>-4426194.0999999996</v>
      </c>
      <c r="H203" s="1"/>
      <c r="I203" s="1">
        <f t="shared" si="10"/>
        <v>74119.419999999925</v>
      </c>
      <c r="N203" s="5"/>
      <c r="O203" s="9"/>
    </row>
    <row r="204" spans="1:15" x14ac:dyDescent="0.25">
      <c r="A204" t="s">
        <v>357</v>
      </c>
      <c r="B204" t="s">
        <v>358</v>
      </c>
      <c r="C204" s="1">
        <f>VLOOKUP(A204,[1]Sheet1!$D$3:$P$1208,3,FALSE)</f>
        <v>0</v>
      </c>
      <c r="D204" s="1">
        <f t="shared" si="9"/>
        <v>0</v>
      </c>
      <c r="E204" s="1">
        <f>VLOOKUP(A204,[2]Sheet2!$D$3:$L$1162,9,FALSE)</f>
        <v>0</v>
      </c>
      <c r="F204" s="1"/>
      <c r="G204" s="1">
        <f>VLOOKUP(A204,[2]Sheet2!$D$3:$J$1162,7,FALSE)</f>
        <v>0</v>
      </c>
      <c r="H204" s="1"/>
      <c r="I204" s="1">
        <f t="shared" si="10"/>
        <v>0</v>
      </c>
      <c r="N204" s="5"/>
      <c r="O204" s="9"/>
    </row>
    <row r="205" spans="1:15" x14ac:dyDescent="0.25">
      <c r="A205" t="s">
        <v>359</v>
      </c>
      <c r="B205" t="s">
        <v>360</v>
      </c>
      <c r="C205" s="1">
        <f>VLOOKUP(A205,[1]Sheet1!$D$3:$P$1208,3,FALSE)</f>
        <v>-72945.179999999993</v>
      </c>
      <c r="D205" s="1">
        <f t="shared" si="9"/>
        <v>-78687.080000000016</v>
      </c>
      <c r="E205" s="1">
        <f>VLOOKUP(A205,[2]Sheet2!$D$3:$L$1162,9,FALSE)</f>
        <v>-151632.26</v>
      </c>
      <c r="F205" s="1"/>
      <c r="G205" s="1">
        <f>VLOOKUP(A205,[2]Sheet2!$D$3:$J$1162,7,FALSE)</f>
        <v>-151632.26</v>
      </c>
      <c r="H205" s="1"/>
      <c r="I205" s="1">
        <f t="shared" si="10"/>
        <v>0</v>
      </c>
      <c r="N205" s="5"/>
      <c r="O205" s="9"/>
    </row>
    <row r="206" spans="1:15" x14ac:dyDescent="0.25">
      <c r="A206" t="s">
        <v>361</v>
      </c>
      <c r="B206" t="s">
        <v>362</v>
      </c>
      <c r="C206" s="1">
        <f>VLOOKUP(A206,[1]Sheet1!$D$3:$P$1208,3,FALSE)</f>
        <v>0</v>
      </c>
      <c r="D206" s="1">
        <f t="shared" si="9"/>
        <v>0</v>
      </c>
      <c r="E206" s="1">
        <f>VLOOKUP(A206,[2]Sheet2!$D$3:$L$1162,9,FALSE)</f>
        <v>0</v>
      </c>
      <c r="F206" s="1"/>
      <c r="G206" s="1">
        <f>VLOOKUP(A206,[2]Sheet2!$D$3:$J$1162,7,FALSE)</f>
        <v>0</v>
      </c>
      <c r="H206" s="1"/>
      <c r="I206" s="1">
        <f t="shared" si="10"/>
        <v>0</v>
      </c>
      <c r="N206" s="5"/>
      <c r="O206" s="9"/>
    </row>
    <row r="207" spans="1:15" x14ac:dyDescent="0.25">
      <c r="A207" t="s">
        <v>363</v>
      </c>
      <c r="B207" t="s">
        <v>364</v>
      </c>
      <c r="C207" s="1">
        <f>VLOOKUP(A207,[1]Sheet1!$D$3:$P$1208,3,FALSE)</f>
        <v>-7294.52</v>
      </c>
      <c r="D207" s="1">
        <f t="shared" si="9"/>
        <v>-77705.48</v>
      </c>
      <c r="E207" s="1">
        <f>VLOOKUP(A207,[2]Sheet2!$D$3:$L$1162,9,FALSE)</f>
        <v>-85000</v>
      </c>
      <c r="F207" s="1"/>
      <c r="G207" s="1">
        <f>VLOOKUP(A207,[2]Sheet2!$D$3:$J$1162,7,FALSE)</f>
        <v>-75477.799999999988</v>
      </c>
      <c r="H207" s="1"/>
      <c r="I207" s="1">
        <f t="shared" si="10"/>
        <v>-9522.2000000000116</v>
      </c>
      <c r="N207" s="5"/>
      <c r="O207" s="9"/>
    </row>
    <row r="208" spans="1:15" x14ac:dyDescent="0.25">
      <c r="A208" t="s">
        <v>365</v>
      </c>
      <c r="B208" t="s">
        <v>366</v>
      </c>
      <c r="C208" s="1">
        <f>VLOOKUP(A208,[1]Sheet1!$D$3:$P$1208,3,FALSE)</f>
        <v>-5757535.4699999997</v>
      </c>
      <c r="D208" s="1">
        <f t="shared" si="9"/>
        <v>0</v>
      </c>
      <c r="E208" s="1">
        <f>VLOOKUP(A208,[2]Sheet2!$D$3:$L$1162,9,FALSE)</f>
        <v>-5757535.4699999997</v>
      </c>
      <c r="F208" s="1"/>
      <c r="G208" s="1">
        <f>VLOOKUP(A208,[2]Sheet2!$D$3:$J$1162,7,FALSE)</f>
        <v>-683671.08000000007</v>
      </c>
      <c r="H208" s="1"/>
      <c r="I208" s="1">
        <f t="shared" si="10"/>
        <v>-5073864.3899999997</v>
      </c>
      <c r="N208" s="5"/>
      <c r="O208" s="9"/>
    </row>
    <row r="209" spans="1:15" x14ac:dyDescent="0.25">
      <c r="A209" t="s">
        <v>367</v>
      </c>
      <c r="B209" t="s">
        <v>368</v>
      </c>
      <c r="C209" s="1">
        <f>VLOOKUP(A209,[1]Sheet1!$D$3:$P$1208,3,FALSE)</f>
        <v>0</v>
      </c>
      <c r="D209" s="1">
        <f t="shared" si="9"/>
        <v>0</v>
      </c>
      <c r="E209" s="1">
        <f>VLOOKUP(A209,[2]Sheet2!$D$3:$L$1162,9,FALSE)</f>
        <v>0</v>
      </c>
      <c r="F209" s="1"/>
      <c r="G209" s="1">
        <f>VLOOKUP(A209,[2]Sheet2!$D$3:$J$1162,7,FALSE)</f>
        <v>-9955.15</v>
      </c>
      <c r="H209" s="1"/>
      <c r="I209" s="1">
        <f t="shared" si="10"/>
        <v>9955.15</v>
      </c>
      <c r="N209" s="5"/>
      <c r="O209" s="9"/>
    </row>
    <row r="210" spans="1:15" x14ac:dyDescent="0.25">
      <c r="A210" t="s">
        <v>369</v>
      </c>
      <c r="B210" t="s">
        <v>370</v>
      </c>
      <c r="C210" s="1">
        <f>VLOOKUP(A210,[1]Sheet1!$D$3:$P$1208,3,FALSE)</f>
        <v>-10941.78</v>
      </c>
      <c r="D210" s="1">
        <f t="shared" si="9"/>
        <v>0</v>
      </c>
      <c r="E210" s="1">
        <f>VLOOKUP(A210,[2]Sheet2!$D$3:$L$1162,9,FALSE)</f>
        <v>-10941.78</v>
      </c>
      <c r="F210" s="1"/>
      <c r="G210" s="1">
        <f>VLOOKUP(A210,[2]Sheet2!$D$3:$J$1162,7,FALSE)</f>
        <v>0</v>
      </c>
      <c r="H210" s="1"/>
      <c r="I210" s="1">
        <f t="shared" si="10"/>
        <v>-10941.78</v>
      </c>
      <c r="N210" s="5"/>
      <c r="O210" s="9"/>
    </row>
    <row r="211" spans="1:15" x14ac:dyDescent="0.25">
      <c r="A211" t="s">
        <v>371</v>
      </c>
      <c r="B211" t="s">
        <v>372</v>
      </c>
      <c r="C211" s="1">
        <f>VLOOKUP(A211,[1]Sheet1!$D$3:$P$1208,3,FALSE)</f>
        <v>-7422465.8600000003</v>
      </c>
      <c r="D211" s="1">
        <f t="shared" si="9"/>
        <v>0</v>
      </c>
      <c r="E211" s="1">
        <f>VLOOKUP(A211,[2]Sheet2!$D$3:$L$1162,9,FALSE)</f>
        <v>-7422465.8600000003</v>
      </c>
      <c r="F211" s="1"/>
      <c r="G211" s="1">
        <f>VLOOKUP(A211,[2]Sheet2!$D$3:$J$1162,7,FALSE)</f>
        <v>-3410885.4</v>
      </c>
      <c r="H211" s="1"/>
      <c r="I211" s="1">
        <f t="shared" si="10"/>
        <v>-4011580.4600000004</v>
      </c>
      <c r="N211" s="5"/>
      <c r="O211" s="9"/>
    </row>
    <row r="212" spans="1:15" x14ac:dyDescent="0.25">
      <c r="A212" t="s">
        <v>373</v>
      </c>
      <c r="B212" t="s">
        <v>374</v>
      </c>
      <c r="C212" s="1">
        <f>VLOOKUP(A212,[1]Sheet1!$D$3:$P$1208,3,FALSE)</f>
        <v>0</v>
      </c>
      <c r="D212" s="1">
        <f t="shared" si="9"/>
        <v>0</v>
      </c>
      <c r="E212" s="1">
        <f>VLOOKUP(A212,[2]Sheet2!$D$3:$L$1162,9,FALSE)</f>
        <v>0</v>
      </c>
      <c r="F212" s="1"/>
      <c r="G212" s="1">
        <f>VLOOKUP(A212,[2]Sheet2!$D$3:$J$1162,7,FALSE)</f>
        <v>-19161089.960000001</v>
      </c>
      <c r="H212" s="1"/>
      <c r="I212" s="1">
        <f t="shared" si="10"/>
        <v>19161089.960000001</v>
      </c>
      <c r="N212" s="5"/>
      <c r="O212" s="9"/>
    </row>
    <row r="213" spans="1:15" x14ac:dyDescent="0.25">
      <c r="A213" t="s">
        <v>375</v>
      </c>
      <c r="B213" t="s">
        <v>376</v>
      </c>
      <c r="C213" s="1">
        <f>VLOOKUP(A213,[1]Sheet1!$D$3:$P$1208,3,FALSE)</f>
        <v>-1800000</v>
      </c>
      <c r="D213" s="1">
        <f t="shared" si="9"/>
        <v>0</v>
      </c>
      <c r="E213" s="1">
        <f>VLOOKUP(A213,[2]Sheet2!$D$3:$L$1162,9,FALSE)</f>
        <v>-1800000</v>
      </c>
      <c r="F213" s="1"/>
      <c r="G213" s="1">
        <f>VLOOKUP(A213,[2]Sheet2!$D$3:$J$1162,7,FALSE)</f>
        <v>0</v>
      </c>
      <c r="H213" s="1"/>
      <c r="I213" s="1">
        <f t="shared" si="10"/>
        <v>-1800000</v>
      </c>
      <c r="N213" s="5"/>
      <c r="O213" s="9"/>
    </row>
    <row r="214" spans="1:15" x14ac:dyDescent="0.25">
      <c r="A214" t="s">
        <v>377</v>
      </c>
      <c r="B214" t="s">
        <v>138</v>
      </c>
      <c r="C214" s="1">
        <f>VLOOKUP(A214,[1]Sheet1!$D$3:$P$1208,3,FALSE)</f>
        <v>-764947.9</v>
      </c>
      <c r="D214" s="1">
        <f t="shared" si="9"/>
        <v>0</v>
      </c>
      <c r="E214" s="1">
        <f>VLOOKUP(A214,[2]Sheet2!$D$3:$L$1162,9,FALSE)</f>
        <v>-764947.9</v>
      </c>
      <c r="F214" s="1"/>
      <c r="G214" s="1">
        <f>VLOOKUP(A214,[2]Sheet2!$D$3:$J$1162,7,FALSE)</f>
        <v>0</v>
      </c>
      <c r="H214" s="1"/>
      <c r="I214" s="1">
        <f t="shared" si="10"/>
        <v>-764947.9</v>
      </c>
      <c r="N214" s="5"/>
      <c r="O214" s="9"/>
    </row>
    <row r="215" spans="1:15" x14ac:dyDescent="0.25">
      <c r="A215" t="s">
        <v>378</v>
      </c>
      <c r="B215" t="s">
        <v>379</v>
      </c>
      <c r="C215" s="1">
        <f>VLOOKUP(A215,[1]Sheet1!$D$3:$P$1208,3,FALSE)</f>
        <v>-36472.589999999997</v>
      </c>
      <c r="D215" s="1">
        <f t="shared" si="9"/>
        <v>0</v>
      </c>
      <c r="E215" s="1">
        <f>VLOOKUP(A215,[2]Sheet2!$D$3:$L$1162,9,FALSE)</f>
        <v>-36472.589999999997</v>
      </c>
      <c r="F215" s="1"/>
      <c r="G215" s="1">
        <f>VLOOKUP(A215,[2]Sheet2!$D$3:$J$1162,7,FALSE)</f>
        <v>-10305.459999999999</v>
      </c>
      <c r="H215" s="1"/>
      <c r="I215" s="1">
        <f t="shared" si="10"/>
        <v>-26167.129999999997</v>
      </c>
      <c r="N215" s="5"/>
      <c r="O215" s="9"/>
    </row>
    <row r="216" spans="1:15" x14ac:dyDescent="0.25">
      <c r="A216" t="s">
        <v>380</v>
      </c>
      <c r="B216" t="s">
        <v>381</v>
      </c>
      <c r="C216" s="1">
        <f>VLOOKUP(A216,[1]Sheet1!$D$3:$P$1208,3,FALSE)</f>
        <v>0</v>
      </c>
      <c r="D216" s="1">
        <f t="shared" si="9"/>
        <v>0</v>
      </c>
      <c r="E216" s="1">
        <f>VLOOKUP(A216,[2]Sheet2!$D$3:$L$1162,9,FALSE)</f>
        <v>0</v>
      </c>
      <c r="F216" s="1"/>
      <c r="G216" s="1">
        <f>VLOOKUP(A216,[2]Sheet2!$D$3:$J$1162,7,FALSE)</f>
        <v>0</v>
      </c>
      <c r="H216" s="1"/>
      <c r="I216" s="1">
        <f t="shared" si="10"/>
        <v>0</v>
      </c>
      <c r="N216" s="5"/>
      <c r="O216" s="9"/>
    </row>
    <row r="217" spans="1:15" x14ac:dyDescent="0.25">
      <c r="A217" t="s">
        <v>382</v>
      </c>
      <c r="B217" t="s">
        <v>383</v>
      </c>
      <c r="C217" s="1">
        <f>VLOOKUP(A217,[1]Sheet1!$D$3:$P$1208,3,FALSE)</f>
        <v>0</v>
      </c>
      <c r="D217" s="1">
        <f t="shared" si="9"/>
        <v>0</v>
      </c>
      <c r="E217" s="1">
        <f>VLOOKUP(A217,[2]Sheet2!$D$3:$L$1162,9,FALSE)</f>
        <v>0</v>
      </c>
      <c r="F217" s="1"/>
      <c r="G217" s="1">
        <f>VLOOKUP(A217,[2]Sheet2!$D$3:$J$1162,7,FALSE)</f>
        <v>-2000</v>
      </c>
      <c r="H217" s="1"/>
      <c r="I217" s="1">
        <f t="shared" si="10"/>
        <v>2000</v>
      </c>
      <c r="N217" s="5"/>
      <c r="O217" s="9"/>
    </row>
    <row r="218" spans="1:15" x14ac:dyDescent="0.25">
      <c r="A218" t="s">
        <v>384</v>
      </c>
      <c r="B218" t="s">
        <v>385</v>
      </c>
      <c r="C218" s="1">
        <f>VLOOKUP(A218,[1]Sheet1!$D$3:$P$1208,3,FALSE)</f>
        <v>-220000</v>
      </c>
      <c r="D218" s="1">
        <f t="shared" si="9"/>
        <v>0</v>
      </c>
      <c r="E218" s="1">
        <f>VLOOKUP(A218,[2]Sheet2!$D$3:$L$1162,9,FALSE)</f>
        <v>-220000</v>
      </c>
      <c r="F218" s="1"/>
      <c r="G218" s="1">
        <f>VLOOKUP(A218,[2]Sheet2!$D$3:$J$1162,7,FALSE)</f>
        <v>-156134.53</v>
      </c>
      <c r="H218" s="1"/>
      <c r="I218" s="1">
        <f t="shared" si="10"/>
        <v>-63865.47</v>
      </c>
      <c r="N218" s="5"/>
      <c r="O218" s="9"/>
    </row>
    <row r="219" spans="1:15" x14ac:dyDescent="0.25">
      <c r="A219" t="s">
        <v>386</v>
      </c>
      <c r="B219" t="s">
        <v>387</v>
      </c>
      <c r="C219" s="1">
        <f>VLOOKUP(A219,[1]Sheet1!$D$3:$P$1208,3,FALSE)</f>
        <v>0</v>
      </c>
      <c r="D219" s="1">
        <f t="shared" ref="D219:D222" si="11">+E219-C219</f>
        <v>0</v>
      </c>
      <c r="E219" s="1">
        <f>VLOOKUP(A219,[2]Sheet2!$D$3:$L$1162,9,FALSE)</f>
        <v>0</v>
      </c>
      <c r="F219" s="1"/>
      <c r="G219" s="1">
        <f>VLOOKUP(A219,[2]Sheet2!$D$3:$J$1162,7,FALSE)</f>
        <v>0</v>
      </c>
      <c r="H219" s="1"/>
      <c r="I219" s="1">
        <f t="shared" ref="I219:I222" si="12">+E219-G219</f>
        <v>0</v>
      </c>
      <c r="N219" s="5"/>
      <c r="O219" s="9"/>
    </row>
    <row r="220" spans="1:15" x14ac:dyDescent="0.25">
      <c r="A220" t="s">
        <v>388</v>
      </c>
      <c r="B220" t="s">
        <v>389</v>
      </c>
      <c r="C220" s="1">
        <f>VLOOKUP(A220,[1]Sheet1!$D$3:$P$1208,3,FALSE)</f>
        <v>0</v>
      </c>
      <c r="D220" s="1">
        <f t="shared" si="11"/>
        <v>0</v>
      </c>
      <c r="E220" s="1">
        <f>VLOOKUP(A220,[2]Sheet2!$D$3:$L$1162,9,FALSE)</f>
        <v>0</v>
      </c>
      <c r="F220" s="1"/>
      <c r="G220" s="1">
        <f>VLOOKUP(A220,[2]Sheet2!$D$3:$J$1162,7,FALSE)</f>
        <v>0</v>
      </c>
      <c r="H220" s="1"/>
      <c r="I220" s="1">
        <f t="shared" si="12"/>
        <v>0</v>
      </c>
      <c r="N220" s="5"/>
      <c r="O220" s="9"/>
    </row>
    <row r="221" spans="1:15" x14ac:dyDescent="0.25">
      <c r="A221" t="s">
        <v>390</v>
      </c>
      <c r="B221" t="s">
        <v>391</v>
      </c>
      <c r="C221" s="1">
        <f>VLOOKUP(A221,[1]Sheet1!$D$3:$P$1208,3,FALSE)</f>
        <v>0</v>
      </c>
      <c r="D221" s="1">
        <f t="shared" si="11"/>
        <v>0</v>
      </c>
      <c r="E221" s="1">
        <f>VLOOKUP(A221,[2]Sheet2!$D$3:$L$1162,9,FALSE)</f>
        <v>0</v>
      </c>
      <c r="F221" s="1"/>
      <c r="G221" s="1">
        <f>VLOOKUP(A221,[2]Sheet2!$D$3:$J$1162,7,FALSE)</f>
        <v>0</v>
      </c>
      <c r="H221" s="1"/>
      <c r="I221" s="1">
        <f t="shared" si="12"/>
        <v>0</v>
      </c>
      <c r="N221" s="5"/>
      <c r="O221" s="9"/>
    </row>
    <row r="222" spans="1:15" x14ac:dyDescent="0.25">
      <c r="A222" t="s">
        <v>392</v>
      </c>
      <c r="B222" t="s">
        <v>393</v>
      </c>
      <c r="C222" s="1">
        <f>VLOOKUP(A222,[1]Sheet1!$D$3:$P$1208,3,FALSE)</f>
        <v>-9909200</v>
      </c>
      <c r="D222" s="1">
        <f t="shared" si="11"/>
        <v>0</v>
      </c>
      <c r="E222" s="1">
        <f>VLOOKUP(A222,[2]Sheet2!$D$3:$L$1162,9,FALSE)</f>
        <v>-9909200</v>
      </c>
      <c r="F222" s="1"/>
      <c r="G222" s="1">
        <f>VLOOKUP(A222,[2]Sheet2!$D$3:$J$1162,7,FALSE)</f>
        <v>-3714989.69</v>
      </c>
      <c r="H222" s="1"/>
      <c r="I222" s="1">
        <f t="shared" si="12"/>
        <v>-6194210.3100000005</v>
      </c>
      <c r="N222" s="5"/>
      <c r="O222" s="9"/>
    </row>
    <row r="223" spans="1:15" x14ac:dyDescent="0.25">
      <c r="A223" s="7"/>
      <c r="B223" s="7" t="s">
        <v>103</v>
      </c>
      <c r="C223" s="8">
        <f>SUM(C91:C222)</f>
        <v>-15135456.859999999</v>
      </c>
      <c r="D223" s="8">
        <f>SUM(D91:D222)</f>
        <v>10704258.273333335</v>
      </c>
      <c r="E223" s="8">
        <f>SUM(E91:E222)</f>
        <v>-4431198.5866666669</v>
      </c>
      <c r="F223" s="8"/>
      <c r="G223" s="8"/>
      <c r="H223" s="8"/>
      <c r="I223" s="8"/>
      <c r="N223" s="5"/>
      <c r="O223" s="9"/>
    </row>
    <row r="224" spans="1:15" x14ac:dyDescent="0.25">
      <c r="A224" s="7">
        <v>201</v>
      </c>
      <c r="B224" s="7" t="s">
        <v>104</v>
      </c>
      <c r="C224" s="7"/>
      <c r="D224" s="7"/>
      <c r="E224" s="16"/>
      <c r="F224" s="7"/>
      <c r="G224" s="7"/>
      <c r="H224" s="7"/>
      <c r="I224" s="7"/>
      <c r="N224" s="5"/>
      <c r="O224" s="9"/>
    </row>
    <row r="225" spans="1:15" x14ac:dyDescent="0.25">
      <c r="A225" t="s">
        <v>105</v>
      </c>
      <c r="B225" t="s">
        <v>106</v>
      </c>
      <c r="E225" s="2"/>
      <c r="N225" s="5"/>
      <c r="O225" s="9"/>
    </row>
    <row r="226" spans="1:15" x14ac:dyDescent="0.25">
      <c r="A226" s="3">
        <v>202</v>
      </c>
      <c r="B226" s="3" t="s">
        <v>394</v>
      </c>
      <c r="C226" s="3"/>
      <c r="D226" s="3"/>
      <c r="E226" s="3"/>
      <c r="F226" s="3"/>
      <c r="G226" s="3"/>
      <c r="H226" s="3"/>
      <c r="I226" s="3"/>
      <c r="N226" s="5"/>
      <c r="O226" s="9"/>
    </row>
    <row r="227" spans="1:15" x14ac:dyDescent="0.25">
      <c r="A227" t="s">
        <v>395</v>
      </c>
      <c r="B227" t="s">
        <v>2</v>
      </c>
      <c r="C227" s="1">
        <f>VLOOKUP(A227,[1]Sheet1!$D$3:$P$1208,3,FALSE)</f>
        <v>1478058.42</v>
      </c>
      <c r="D227" s="1">
        <f t="shared" ref="D227:D256" si="13">+E227-C227</f>
        <v>-556033.64666666661</v>
      </c>
      <c r="E227" s="1">
        <f>VLOOKUP(A227,[2]Sheet2!$D$3:$L$1162,9,FALSE)</f>
        <v>922024.77333333332</v>
      </c>
      <c r="F227" s="1"/>
      <c r="G227" s="1">
        <f>VLOOKUP(A227,[2]Sheet2!$D$3:$J$1162,7,FALSE)</f>
        <v>691518.58</v>
      </c>
      <c r="H227" s="1"/>
      <c r="I227" s="1">
        <f t="shared" ref="I227:I256" si="14">+E227-G227</f>
        <v>230506.19333333336</v>
      </c>
      <c r="N227" s="5"/>
      <c r="O227" s="9"/>
    </row>
    <row r="228" spans="1:15" x14ac:dyDescent="0.25">
      <c r="A228" t="s">
        <v>396</v>
      </c>
      <c r="B228" t="s">
        <v>6</v>
      </c>
      <c r="C228" s="1">
        <f>VLOOKUP(A228,[1]Sheet1!$D$3:$P$1208,3,FALSE)</f>
        <v>151891.07</v>
      </c>
      <c r="D228" s="1">
        <f t="shared" si="13"/>
        <v>-29568.630000000005</v>
      </c>
      <c r="E228" s="1">
        <f>VLOOKUP(A228,[2]Sheet2!$D$3:$L$1162,9,FALSE)</f>
        <v>122322.44</v>
      </c>
      <c r="F228" s="1"/>
      <c r="G228" s="1">
        <f>VLOOKUP(A228,[2]Sheet2!$D$3:$J$1162,7,FALSE)</f>
        <v>80190.960000000006</v>
      </c>
      <c r="H228" s="1"/>
      <c r="I228" s="1">
        <f t="shared" si="14"/>
        <v>42131.479999999996</v>
      </c>
      <c r="N228" s="5"/>
      <c r="O228" s="9"/>
    </row>
    <row r="229" spans="1:15" x14ac:dyDescent="0.25">
      <c r="A229" t="s">
        <v>397</v>
      </c>
      <c r="B229" t="s">
        <v>8</v>
      </c>
      <c r="C229" s="1">
        <f>VLOOKUP(A229,[1]Sheet1!$D$3:$P$1208,3,FALSE)</f>
        <v>3600</v>
      </c>
      <c r="D229" s="1">
        <f t="shared" si="13"/>
        <v>0</v>
      </c>
      <c r="E229" s="1">
        <f>VLOOKUP(A229,[2]Sheet2!$D$3:$L$1162,9,FALSE)</f>
        <v>3600</v>
      </c>
      <c r="F229" s="1"/>
      <c r="G229" s="1">
        <f>VLOOKUP(A229,[2]Sheet2!$D$3:$J$1162,7,FALSE)</f>
        <v>2700</v>
      </c>
      <c r="H229" s="1"/>
      <c r="I229" s="1">
        <f t="shared" si="14"/>
        <v>900</v>
      </c>
      <c r="N229" s="5"/>
      <c r="O229" s="9"/>
    </row>
    <row r="230" spans="1:15" x14ac:dyDescent="0.25">
      <c r="A230" t="s">
        <v>398</v>
      </c>
      <c r="B230" t="s">
        <v>10</v>
      </c>
      <c r="C230" s="1">
        <f>VLOOKUP(A230,[1]Sheet1!$D$3:$P$1208,3,FALSE)</f>
        <v>7638.76</v>
      </c>
      <c r="D230" s="1">
        <f t="shared" si="13"/>
        <v>0</v>
      </c>
      <c r="E230" s="1">
        <f>VLOOKUP(A230,[2]Sheet2!$D$3:$L$1162,9,FALSE)</f>
        <v>7638.76</v>
      </c>
      <c r="F230" s="1"/>
      <c r="G230" s="1">
        <f>VLOOKUP(A230,[2]Sheet2!$D$3:$J$1162,7,FALSE)</f>
        <v>0</v>
      </c>
      <c r="H230" s="1"/>
      <c r="I230" s="1">
        <f t="shared" si="14"/>
        <v>7638.76</v>
      </c>
      <c r="N230" s="5"/>
      <c r="O230" s="9"/>
    </row>
    <row r="231" spans="1:15" x14ac:dyDescent="0.25">
      <c r="A231" t="s">
        <v>399</v>
      </c>
      <c r="B231" t="s">
        <v>14</v>
      </c>
      <c r="C231" s="1">
        <f>VLOOKUP(A231,[1]Sheet1!$D$3:$P$1208,3,FALSE)</f>
        <v>2058.5700000000002</v>
      </c>
      <c r="D231" s="1">
        <f t="shared" si="13"/>
        <v>0</v>
      </c>
      <c r="E231" s="1">
        <f>VLOOKUP(A231,[2]Sheet2!$D$3:$L$1162,9,FALSE)</f>
        <v>2058.5700000000002</v>
      </c>
      <c r="F231" s="1"/>
      <c r="G231" s="1">
        <f>VLOOKUP(A231,[2]Sheet2!$D$3:$J$1162,7,FALSE)</f>
        <v>0</v>
      </c>
      <c r="H231" s="1"/>
      <c r="I231" s="1">
        <f t="shared" si="14"/>
        <v>2058.5700000000002</v>
      </c>
      <c r="N231" s="5"/>
      <c r="O231" s="9"/>
    </row>
    <row r="232" spans="1:15" x14ac:dyDescent="0.25">
      <c r="A232" t="s">
        <v>400</v>
      </c>
      <c r="B232" t="s">
        <v>401</v>
      </c>
      <c r="C232" s="1">
        <f>VLOOKUP(A232,[1]Sheet1!$D$3:$P$1208,3,FALSE)</f>
        <v>23009.95</v>
      </c>
      <c r="D232" s="1">
        <f t="shared" si="13"/>
        <v>0</v>
      </c>
      <c r="E232" s="1">
        <f>VLOOKUP(A232,[2]Sheet2!$D$3:$L$1162,9,FALSE)</f>
        <v>23009.95</v>
      </c>
      <c r="F232" s="1"/>
      <c r="G232" s="1">
        <f>VLOOKUP(A232,[2]Sheet2!$D$3:$J$1162,7,FALSE)</f>
        <v>0</v>
      </c>
      <c r="H232" s="1"/>
      <c r="I232" s="1">
        <f t="shared" si="14"/>
        <v>23009.95</v>
      </c>
      <c r="N232" s="5"/>
      <c r="O232" s="9"/>
    </row>
    <row r="233" spans="1:15" x14ac:dyDescent="0.25">
      <c r="A233" t="s">
        <v>402</v>
      </c>
      <c r="B233" t="s">
        <v>16</v>
      </c>
      <c r="C233" s="1">
        <f>VLOOKUP(A233,[1]Sheet1!$D$3:$P$1208,3,FALSE)</f>
        <v>184000</v>
      </c>
      <c r="D233" s="1">
        <f t="shared" si="13"/>
        <v>-64000</v>
      </c>
      <c r="E233" s="1">
        <f>VLOOKUP(A233,[2]Sheet2!$D$3:$L$1162,9,FALSE)</f>
        <v>120000</v>
      </c>
      <c r="F233" s="1"/>
      <c r="G233" s="1">
        <f>VLOOKUP(A233,[2]Sheet2!$D$3:$J$1162,7,FALSE)</f>
        <v>90000</v>
      </c>
      <c r="H233" s="1"/>
      <c r="I233" s="1">
        <f t="shared" si="14"/>
        <v>30000</v>
      </c>
      <c r="N233" s="5"/>
      <c r="O233" s="9"/>
    </row>
    <row r="234" spans="1:15" x14ac:dyDescent="0.25">
      <c r="A234" t="s">
        <v>403</v>
      </c>
      <c r="B234" t="s">
        <v>18</v>
      </c>
      <c r="C234" s="1">
        <f>VLOOKUP(A234,[1]Sheet1!$D$3:$P$1208,3,FALSE)</f>
        <v>528.84</v>
      </c>
      <c r="D234" s="1">
        <f t="shared" si="13"/>
        <v>-180.84000000000003</v>
      </c>
      <c r="E234" s="1">
        <f>VLOOKUP(A234,[2]Sheet2!$D$3:$L$1162,9,FALSE)</f>
        <v>348</v>
      </c>
      <c r="F234" s="1"/>
      <c r="G234" s="1">
        <f>VLOOKUP(A234,[2]Sheet2!$D$3:$J$1162,7,FALSE)</f>
        <v>261</v>
      </c>
      <c r="H234" s="1"/>
      <c r="I234" s="1">
        <f t="shared" si="14"/>
        <v>87</v>
      </c>
      <c r="N234" s="5"/>
      <c r="O234" s="9"/>
    </row>
    <row r="235" spans="1:15" x14ac:dyDescent="0.25">
      <c r="A235" t="s">
        <v>404</v>
      </c>
      <c r="B235" t="s">
        <v>20</v>
      </c>
      <c r="C235" s="1">
        <f>VLOOKUP(A235,[1]Sheet1!$D$3:$P$1208,3,FALSE)</f>
        <v>18272.59</v>
      </c>
      <c r="D235" s="1">
        <f t="shared" si="13"/>
        <v>-6526.5300000000007</v>
      </c>
      <c r="E235" s="1">
        <f>VLOOKUP(A235,[2]Sheet2!$D$3:$L$1162,9,FALSE)</f>
        <v>11746.06</v>
      </c>
      <c r="F235" s="1"/>
      <c r="G235" s="1">
        <f>VLOOKUP(A235,[2]Sheet2!$D$3:$J$1162,7,FALSE)</f>
        <v>8732.98</v>
      </c>
      <c r="H235" s="1"/>
      <c r="I235" s="1">
        <f t="shared" si="14"/>
        <v>3013.08</v>
      </c>
      <c r="N235" s="5"/>
      <c r="O235" s="9"/>
    </row>
    <row r="236" spans="1:15" x14ac:dyDescent="0.25">
      <c r="A236" t="s">
        <v>405</v>
      </c>
      <c r="B236" t="s">
        <v>22</v>
      </c>
      <c r="C236" s="1">
        <f>VLOOKUP(A236,[1]Sheet1!$D$3:$P$1208,3,FALSE)</f>
        <v>0</v>
      </c>
      <c r="D236" s="1">
        <f t="shared" si="13"/>
        <v>0</v>
      </c>
      <c r="E236" s="1">
        <f>VLOOKUP(A236,[2]Sheet2!$D$3:$L$1162,9,FALSE)</f>
        <v>0</v>
      </c>
      <c r="F236" s="1"/>
      <c r="G236" s="1">
        <f>VLOOKUP(A236,[2]Sheet2!$D$3:$J$1162,7,FALSE)</f>
        <v>0</v>
      </c>
      <c r="H236" s="1"/>
      <c r="I236" s="1">
        <f t="shared" si="14"/>
        <v>0</v>
      </c>
      <c r="N236" s="5"/>
      <c r="O236" s="9"/>
    </row>
    <row r="237" spans="1:15" x14ac:dyDescent="0.25">
      <c r="A237" t="s">
        <v>406</v>
      </c>
      <c r="B237" t="s">
        <v>26</v>
      </c>
      <c r="C237" s="1">
        <f>VLOOKUP(A237,[1]Sheet1!$D$3:$P$1208,3,FALSE)</f>
        <v>78804.070000000007</v>
      </c>
      <c r="D237" s="1">
        <f t="shared" si="13"/>
        <v>11149.529999999999</v>
      </c>
      <c r="E237" s="1">
        <f>VLOOKUP(A237,[2]Sheet2!$D$3:$L$1162,9,FALSE)</f>
        <v>89953.600000000006</v>
      </c>
      <c r="F237" s="1"/>
      <c r="G237" s="1">
        <f>VLOOKUP(A237,[2]Sheet2!$D$3:$J$1162,7,FALSE)</f>
        <v>67465.2</v>
      </c>
      <c r="H237" s="1"/>
      <c r="I237" s="1">
        <f t="shared" si="14"/>
        <v>22488.400000000009</v>
      </c>
      <c r="N237" s="5"/>
      <c r="O237" s="9"/>
    </row>
    <row r="238" spans="1:15" x14ac:dyDescent="0.25">
      <c r="A238" t="s">
        <v>407</v>
      </c>
      <c r="B238" t="s">
        <v>28</v>
      </c>
      <c r="C238" s="1">
        <f>VLOOKUP(A238,[1]Sheet1!$D$3:$P$1208,3,FALSE)</f>
        <v>283825.87</v>
      </c>
      <c r="D238" s="1">
        <f t="shared" si="13"/>
        <v>-105969.08333333331</v>
      </c>
      <c r="E238" s="1">
        <f>VLOOKUP(A238,[2]Sheet2!$D$3:$L$1162,9,FALSE)</f>
        <v>177856.78666666668</v>
      </c>
      <c r="F238" s="1"/>
      <c r="G238" s="1">
        <f>VLOOKUP(A238,[2]Sheet2!$D$3:$J$1162,7,FALSE)</f>
        <v>133392.59</v>
      </c>
      <c r="H238" s="1"/>
      <c r="I238" s="1">
        <f t="shared" si="14"/>
        <v>44464.196666666685</v>
      </c>
      <c r="N238" s="5"/>
      <c r="O238" s="9"/>
    </row>
    <row r="239" spans="1:15" x14ac:dyDescent="0.25">
      <c r="A239" t="s">
        <v>408</v>
      </c>
      <c r="B239" t="s">
        <v>30</v>
      </c>
      <c r="C239" s="1">
        <f>VLOOKUP(A239,[1]Sheet1!$D$3:$P$1208,3,FALSE)</f>
        <v>11843.55</v>
      </c>
      <c r="D239" s="1">
        <f t="shared" si="13"/>
        <v>-4826.8566666666648</v>
      </c>
      <c r="E239" s="1">
        <f>VLOOKUP(A239,[2]Sheet2!$D$3:$L$1162,9,FALSE)</f>
        <v>7016.6933333333345</v>
      </c>
      <c r="F239" s="1"/>
      <c r="G239" s="1">
        <f>VLOOKUP(A239,[2]Sheet2!$D$3:$J$1162,7,FALSE)</f>
        <v>5262.52</v>
      </c>
      <c r="H239" s="1"/>
      <c r="I239" s="1">
        <f t="shared" si="14"/>
        <v>1754.1733333333341</v>
      </c>
      <c r="N239" s="5"/>
      <c r="O239" s="9"/>
    </row>
    <row r="240" spans="1:15" x14ac:dyDescent="0.25">
      <c r="A240" t="s">
        <v>409</v>
      </c>
      <c r="B240" t="s">
        <v>410</v>
      </c>
      <c r="C240" s="1">
        <f>VLOOKUP(A240,[1]Sheet1!$D$3:$P$1208,3,FALSE)</f>
        <v>0</v>
      </c>
      <c r="D240" s="1">
        <f t="shared" si="13"/>
        <v>0</v>
      </c>
      <c r="E240" s="1">
        <f>VLOOKUP(A240,[2]Sheet2!$D$3:$L$1162,9,FALSE)</f>
        <v>0</v>
      </c>
      <c r="F240" s="1"/>
      <c r="G240" s="1">
        <f>VLOOKUP(A240,[2]Sheet2!$D$3:$J$1162,7,FALSE)</f>
        <v>0</v>
      </c>
      <c r="H240" s="1"/>
      <c r="I240" s="1">
        <f t="shared" si="14"/>
        <v>0</v>
      </c>
      <c r="N240" s="5"/>
      <c r="O240" s="9"/>
    </row>
    <row r="241" spans="1:15" x14ac:dyDescent="0.25">
      <c r="A241" t="s">
        <v>411</v>
      </c>
      <c r="B241" t="s">
        <v>412</v>
      </c>
      <c r="C241" s="1">
        <f>VLOOKUP(A241,[1]Sheet1!$D$3:$P$1208,3,FALSE)</f>
        <v>0</v>
      </c>
      <c r="D241" s="1">
        <f t="shared" si="13"/>
        <v>0</v>
      </c>
      <c r="E241" s="1">
        <f>VLOOKUP(A241,[2]Sheet2!$D$3:$L$1162,9,FALSE)</f>
        <v>0</v>
      </c>
      <c r="F241" s="1"/>
      <c r="G241" s="1">
        <f>VLOOKUP(A241,[2]Sheet2!$D$3:$J$1162,7,FALSE)</f>
        <v>0</v>
      </c>
      <c r="H241" s="1"/>
      <c r="I241" s="1">
        <f t="shared" si="14"/>
        <v>0</v>
      </c>
      <c r="N241" s="5"/>
      <c r="O241" s="9"/>
    </row>
    <row r="242" spans="1:15" x14ac:dyDescent="0.25">
      <c r="A242" t="s">
        <v>413</v>
      </c>
      <c r="B242" t="s">
        <v>52</v>
      </c>
      <c r="C242" s="1">
        <f>VLOOKUP(A242,[1]Sheet1!$D$3:$P$1208,3,FALSE)</f>
        <v>0</v>
      </c>
      <c r="D242" s="1">
        <f t="shared" si="13"/>
        <v>0</v>
      </c>
      <c r="E242" s="1">
        <f>VLOOKUP(A242,[2]Sheet2!$D$3:$L$1162,9,FALSE)</f>
        <v>0</v>
      </c>
      <c r="F242" s="1"/>
      <c r="G242" s="1">
        <f>VLOOKUP(A242,[2]Sheet2!$D$3:$J$1162,7,FALSE)</f>
        <v>5190.26</v>
      </c>
      <c r="H242" s="1"/>
      <c r="I242" s="1">
        <f t="shared" si="14"/>
        <v>-5190.26</v>
      </c>
      <c r="N242" s="5"/>
      <c r="O242" s="9"/>
    </row>
    <row r="243" spans="1:15" x14ac:dyDescent="0.25">
      <c r="A243" t="s">
        <v>414</v>
      </c>
      <c r="B243" t="s">
        <v>64</v>
      </c>
      <c r="C243" s="1">
        <f>VLOOKUP(A243,[1]Sheet1!$D$3:$P$1208,3,FALSE)</f>
        <v>0</v>
      </c>
      <c r="D243" s="1">
        <f t="shared" si="13"/>
        <v>2000</v>
      </c>
      <c r="E243" s="1">
        <f>VLOOKUP(A243,[2]Sheet2!$D$3:$L$1162,9,FALSE)</f>
        <v>2000</v>
      </c>
      <c r="F243" s="1"/>
      <c r="G243" s="1">
        <f>VLOOKUP(A243,[2]Sheet2!$D$3:$J$1162,7,FALSE)</f>
        <v>86.1</v>
      </c>
      <c r="H243" s="1"/>
      <c r="I243" s="1">
        <f t="shared" si="14"/>
        <v>1913.9</v>
      </c>
      <c r="N243" s="5"/>
      <c r="O243" s="9"/>
    </row>
    <row r="244" spans="1:15" x14ac:dyDescent="0.25">
      <c r="A244" t="s">
        <v>415</v>
      </c>
      <c r="B244" t="s">
        <v>72</v>
      </c>
      <c r="C244" s="1">
        <f>VLOOKUP(A244,[1]Sheet1!$D$3:$P$1208,3,FALSE)</f>
        <v>0</v>
      </c>
      <c r="D244" s="1">
        <f t="shared" si="13"/>
        <v>0</v>
      </c>
      <c r="E244" s="1">
        <f>VLOOKUP(A244,[2]Sheet2!$D$3:$L$1162,9,FALSE)</f>
        <v>0</v>
      </c>
      <c r="F244" s="1"/>
      <c r="G244" s="1">
        <f>VLOOKUP(A244,[2]Sheet2!$D$3:$J$1162,7,FALSE)</f>
        <v>0</v>
      </c>
      <c r="H244" s="1"/>
      <c r="I244" s="1">
        <f t="shared" si="14"/>
        <v>0</v>
      </c>
      <c r="N244" s="5"/>
      <c r="O244" s="9"/>
    </row>
    <row r="245" spans="1:15" x14ac:dyDescent="0.25">
      <c r="A245" t="s">
        <v>416</v>
      </c>
      <c r="B245" t="s">
        <v>76</v>
      </c>
      <c r="C245" s="1">
        <f>VLOOKUP(A245,[1]Sheet1!$D$3:$P$1208,3,FALSE)</f>
        <v>0</v>
      </c>
      <c r="D245" s="1">
        <f t="shared" si="13"/>
        <v>0</v>
      </c>
      <c r="E245" s="1">
        <f>VLOOKUP(A245,[2]Sheet2!$D$3:$L$1162,9,FALSE)</f>
        <v>0</v>
      </c>
      <c r="F245" s="1"/>
      <c r="G245" s="1">
        <f>VLOOKUP(A245,[2]Sheet2!$D$3:$J$1162,7,FALSE)</f>
        <v>0</v>
      </c>
      <c r="H245" s="1"/>
      <c r="I245" s="1">
        <f t="shared" si="14"/>
        <v>0</v>
      </c>
      <c r="N245" s="5"/>
      <c r="O245" s="9"/>
    </row>
    <row r="246" spans="1:15" x14ac:dyDescent="0.25">
      <c r="A246" t="s">
        <v>417</v>
      </c>
      <c r="B246" t="s">
        <v>78</v>
      </c>
      <c r="C246" s="1">
        <f>VLOOKUP(A246,[1]Sheet1!$D$3:$P$1208,3,FALSE)</f>
        <v>116000</v>
      </c>
      <c r="D246" s="1">
        <f t="shared" si="13"/>
        <v>0</v>
      </c>
      <c r="E246" s="1">
        <f>VLOOKUP(A246,[2]Sheet2!$D$3:$L$1162,9,FALSE)</f>
        <v>116000</v>
      </c>
      <c r="F246" s="1"/>
      <c r="G246" s="1">
        <f>VLOOKUP(A246,[2]Sheet2!$D$3:$J$1162,7,FALSE)</f>
        <v>74106.259999999995</v>
      </c>
      <c r="H246" s="1"/>
      <c r="I246" s="1">
        <f t="shared" si="14"/>
        <v>41893.740000000005</v>
      </c>
      <c r="N246" s="5"/>
      <c r="O246" s="9"/>
    </row>
    <row r="247" spans="1:15" x14ac:dyDescent="0.25">
      <c r="A247" t="s">
        <v>418</v>
      </c>
      <c r="B247" t="s">
        <v>80</v>
      </c>
      <c r="C247" s="1">
        <f>VLOOKUP(A247,[1]Sheet1!$D$3:$P$1208,3,FALSE)</f>
        <v>15000</v>
      </c>
      <c r="D247" s="1">
        <f t="shared" si="13"/>
        <v>-15000</v>
      </c>
      <c r="E247" s="1">
        <f>VLOOKUP(A247,[2]Sheet2!$D$3:$L$1162,9,FALSE)</f>
        <v>0</v>
      </c>
      <c r="F247" s="1"/>
      <c r="G247" s="1">
        <f>VLOOKUP(A247,[2]Sheet2!$D$3:$J$1162,7,FALSE)</f>
        <v>0</v>
      </c>
      <c r="H247" s="1"/>
      <c r="I247" s="1">
        <f t="shared" si="14"/>
        <v>0</v>
      </c>
      <c r="N247" s="5"/>
      <c r="O247" s="9"/>
    </row>
    <row r="248" spans="1:15" x14ac:dyDescent="0.25">
      <c r="A248" t="s">
        <v>419</v>
      </c>
      <c r="B248" t="s">
        <v>90</v>
      </c>
      <c r="C248" s="1">
        <f>VLOOKUP(A248,[1]Sheet1!$D$3:$P$1208,3,FALSE)</f>
        <v>0</v>
      </c>
      <c r="D248" s="1">
        <f t="shared" si="13"/>
        <v>0</v>
      </c>
      <c r="E248" s="1">
        <f>VLOOKUP(A248,[2]Sheet2!$D$3:$L$1162,9,FALSE)</f>
        <v>0</v>
      </c>
      <c r="F248" s="1"/>
      <c r="G248" s="1">
        <f>VLOOKUP(A248,[2]Sheet2!$D$3:$J$1162,7,FALSE)</f>
        <v>0</v>
      </c>
      <c r="H248" s="1"/>
      <c r="I248" s="1">
        <f t="shared" si="14"/>
        <v>0</v>
      </c>
      <c r="N248" s="5"/>
      <c r="O248" s="9"/>
    </row>
    <row r="249" spans="1:15" x14ac:dyDescent="0.25">
      <c r="A249" t="s">
        <v>420</v>
      </c>
      <c r="B249" t="s">
        <v>135</v>
      </c>
      <c r="C249" s="1">
        <f>VLOOKUP(A249,[1]Sheet1!$D$3:$P$1208,3,FALSE)</f>
        <v>0</v>
      </c>
      <c r="D249" s="1">
        <f t="shared" si="13"/>
        <v>0</v>
      </c>
      <c r="E249" s="1">
        <f>VLOOKUP(A249,[2]Sheet2!$D$3:$L$1162,9,FALSE)</f>
        <v>0</v>
      </c>
      <c r="F249" s="1"/>
      <c r="G249" s="1">
        <f>VLOOKUP(A249,[2]Sheet2!$D$3:$J$1162,7,FALSE)</f>
        <v>0</v>
      </c>
      <c r="H249" s="1"/>
      <c r="I249" s="1">
        <f t="shared" si="14"/>
        <v>0</v>
      </c>
      <c r="N249" s="5"/>
      <c r="O249" s="9"/>
    </row>
    <row r="250" spans="1:15" x14ac:dyDescent="0.25">
      <c r="A250" t="s">
        <v>421</v>
      </c>
      <c r="B250" t="s">
        <v>422</v>
      </c>
      <c r="C250" s="1">
        <f>VLOOKUP(A250,[1]Sheet1!$D$3:$P$1208,3,FALSE)</f>
        <v>157500</v>
      </c>
      <c r="D250" s="1">
        <f t="shared" si="13"/>
        <v>0</v>
      </c>
      <c r="E250" s="1">
        <f>VLOOKUP(A250,[2]Sheet2!$D$3:$L$1162,9,FALSE)</f>
        <v>157500</v>
      </c>
      <c r="F250" s="1"/>
      <c r="G250" s="1">
        <f>VLOOKUP(A250,[2]Sheet2!$D$3:$J$1162,7,FALSE)</f>
        <v>0</v>
      </c>
      <c r="H250" s="1"/>
      <c r="I250" s="1">
        <f t="shared" si="14"/>
        <v>157500</v>
      </c>
      <c r="N250" s="5"/>
      <c r="O250" s="9"/>
    </row>
    <row r="251" spans="1:15" x14ac:dyDescent="0.25">
      <c r="A251" t="s">
        <v>1682</v>
      </c>
      <c r="B251" t="s">
        <v>1683</v>
      </c>
      <c r="C251" s="1">
        <f>VLOOKUP(A251,[1]Sheet1!$D$3:$P$1208,3,FALSE)</f>
        <v>150000</v>
      </c>
      <c r="D251" s="1">
        <f t="shared" si="13"/>
        <v>-50000</v>
      </c>
      <c r="E251" s="1">
        <f>VLOOKUP(A251,[2]Sheet2!$D$3:$L$1162,9,FALSE)</f>
        <v>100000</v>
      </c>
      <c r="F251" s="1"/>
      <c r="G251" s="1">
        <f>VLOOKUP(A251,[2]Sheet2!$D$3:$J$1162,7,FALSE)</f>
        <v>1061.3200000000002</v>
      </c>
      <c r="H251" s="1"/>
      <c r="I251" s="1">
        <f t="shared" si="14"/>
        <v>98938.68</v>
      </c>
      <c r="N251" s="5"/>
      <c r="O251" s="9"/>
    </row>
    <row r="252" spans="1:15" x14ac:dyDescent="0.25">
      <c r="A252" t="s">
        <v>423</v>
      </c>
      <c r="B252" t="s">
        <v>92</v>
      </c>
      <c r="C252" s="1">
        <f>VLOOKUP(A252,[1]Sheet1!$D$3:$P$1208,3,FALSE)</f>
        <v>0</v>
      </c>
      <c r="D252" s="1">
        <f t="shared" si="13"/>
        <v>0</v>
      </c>
      <c r="E252" s="1">
        <f>VLOOKUP(A252,[2]Sheet2!$D$3:$L$1162,9,FALSE)</f>
        <v>0</v>
      </c>
      <c r="F252" s="1"/>
      <c r="G252" s="1">
        <f>VLOOKUP(A252,[2]Sheet2!$D$3:$J$1162,7,FALSE)</f>
        <v>0</v>
      </c>
      <c r="H252" s="1"/>
      <c r="I252" s="1">
        <f t="shared" si="14"/>
        <v>0</v>
      </c>
      <c r="N252" s="5"/>
      <c r="O252" s="9"/>
    </row>
    <row r="253" spans="1:15" x14ac:dyDescent="0.25">
      <c r="A253" t="s">
        <v>424</v>
      </c>
      <c r="B253" t="s">
        <v>96</v>
      </c>
      <c r="C253" s="1">
        <f>VLOOKUP(A253,[1]Sheet1!$D$3:$P$1208,3,FALSE)</f>
        <v>8548.5300000000007</v>
      </c>
      <c r="D253" s="1">
        <f t="shared" si="13"/>
        <v>0</v>
      </c>
      <c r="E253" s="1">
        <f>VLOOKUP(A253,[2]Sheet2!$D$3:$L$1162,9,FALSE)</f>
        <v>8548.5300000000007</v>
      </c>
      <c r="F253" s="1"/>
      <c r="G253" s="1">
        <f>VLOOKUP(A253,[2]Sheet2!$D$3:$J$1162,7,FALSE)</f>
        <v>0</v>
      </c>
      <c r="H253" s="1"/>
      <c r="I253" s="1">
        <f t="shared" si="14"/>
        <v>8548.5300000000007</v>
      </c>
      <c r="N253" s="5"/>
      <c r="O253" s="9"/>
    </row>
    <row r="254" spans="1:15" x14ac:dyDescent="0.25">
      <c r="A254" t="s">
        <v>425</v>
      </c>
      <c r="B254" t="s">
        <v>98</v>
      </c>
      <c r="C254" s="1">
        <f>VLOOKUP(A254,[1]Sheet1!$D$3:$P$1208,3,FALSE)</f>
        <v>0</v>
      </c>
      <c r="D254" s="1">
        <f t="shared" si="13"/>
        <v>0</v>
      </c>
      <c r="E254" s="1">
        <f>VLOOKUP(A254,[2]Sheet2!$D$3:$L$1162,9,FALSE)</f>
        <v>0</v>
      </c>
      <c r="F254" s="1"/>
      <c r="G254" s="1">
        <f>VLOOKUP(A254,[2]Sheet2!$D$3:$J$1162,7,FALSE)</f>
        <v>0</v>
      </c>
      <c r="H254" s="1"/>
      <c r="I254" s="1">
        <f t="shared" si="14"/>
        <v>0</v>
      </c>
      <c r="N254" s="5"/>
      <c r="O254" s="9"/>
    </row>
    <row r="255" spans="1:15" x14ac:dyDescent="0.25">
      <c r="A255" t="s">
        <v>426</v>
      </c>
      <c r="B255" t="s">
        <v>100</v>
      </c>
      <c r="C255" s="1">
        <f>VLOOKUP(A255,[1]Sheet1!$D$3:$P$1208,3,FALSE)</f>
        <v>-861639.15</v>
      </c>
      <c r="D255" s="1">
        <f t="shared" si="13"/>
        <v>0</v>
      </c>
      <c r="E255" s="1">
        <f>VLOOKUP(A255,[2]Sheet2!$D$3:$L$1162,9,FALSE)</f>
        <v>-861639.15</v>
      </c>
      <c r="F255" s="1"/>
      <c r="G255" s="1">
        <f>VLOOKUP(A255,[2]Sheet2!$D$3:$J$1162,7,FALSE)</f>
        <v>-437492.6</v>
      </c>
      <c r="H255" s="1"/>
      <c r="I255" s="1">
        <f t="shared" si="14"/>
        <v>-424146.55000000005</v>
      </c>
      <c r="N255" s="5"/>
      <c r="O255" s="9"/>
    </row>
    <row r="256" spans="1:15" x14ac:dyDescent="0.25">
      <c r="A256" t="s">
        <v>427</v>
      </c>
      <c r="B256" t="s">
        <v>422</v>
      </c>
      <c r="C256" s="1">
        <f>VLOOKUP(A256,[1]Sheet1!$D$3:$P$1208,3,FALSE)</f>
        <v>-157500</v>
      </c>
      <c r="D256" s="1">
        <f t="shared" si="13"/>
        <v>0</v>
      </c>
      <c r="E256" s="1">
        <f>VLOOKUP(A256,[2]Sheet2!$D$3:$L$1162,9,FALSE)</f>
        <v>-157500</v>
      </c>
      <c r="F256" s="1"/>
      <c r="G256" s="1">
        <f>VLOOKUP(A256,[2]Sheet2!$D$3:$J$1162,7,FALSE)</f>
        <v>-138464.35999999999</v>
      </c>
      <c r="H256" s="1"/>
      <c r="I256" s="1">
        <f t="shared" si="14"/>
        <v>-19035.640000000014</v>
      </c>
      <c r="N256" s="5"/>
      <c r="O256" s="9"/>
    </row>
    <row r="257" spans="1:15" x14ac:dyDescent="0.25">
      <c r="A257" s="7"/>
      <c r="B257" s="7" t="s">
        <v>103</v>
      </c>
      <c r="C257" s="8">
        <f>SUM(C227:C256)</f>
        <v>1671441.0699999998</v>
      </c>
      <c r="D257" s="8">
        <f t="shared" ref="D257:E257" si="15">SUM(D227:D256)</f>
        <v>-818956.05666666664</v>
      </c>
      <c r="E257" s="8">
        <f t="shared" si="15"/>
        <v>852485.01333333354</v>
      </c>
      <c r="F257" s="8"/>
      <c r="G257" s="8"/>
      <c r="H257" s="8"/>
      <c r="I257" s="8"/>
      <c r="N257" s="5"/>
      <c r="O257" s="9"/>
    </row>
    <row r="258" spans="1:15" x14ac:dyDescent="0.25">
      <c r="A258" s="7">
        <v>202</v>
      </c>
      <c r="B258" s="7" t="s">
        <v>104</v>
      </c>
      <c r="C258" s="7"/>
      <c r="D258" s="7"/>
      <c r="E258" s="7"/>
      <c r="F258" s="7"/>
      <c r="G258" s="7"/>
      <c r="H258" s="7"/>
      <c r="I258" s="7"/>
      <c r="N258" s="5"/>
      <c r="O258" s="9"/>
    </row>
    <row r="259" spans="1:15" x14ac:dyDescent="0.25">
      <c r="A259" t="s">
        <v>105</v>
      </c>
      <c r="B259" t="s">
        <v>106</v>
      </c>
      <c r="N259" s="5"/>
      <c r="O259" s="9"/>
    </row>
    <row r="260" spans="1:15" x14ac:dyDescent="0.25">
      <c r="A260" s="3">
        <v>203</v>
      </c>
      <c r="B260" s="3" t="s">
        <v>428</v>
      </c>
      <c r="C260" s="3"/>
      <c r="D260" s="3"/>
      <c r="E260" s="3"/>
      <c r="F260" s="3"/>
      <c r="G260" s="3"/>
      <c r="H260" s="3"/>
      <c r="I260" s="3"/>
      <c r="N260" s="5"/>
      <c r="O260" s="9"/>
    </row>
    <row r="261" spans="1:15" x14ac:dyDescent="0.25">
      <c r="A261" t="s">
        <v>429</v>
      </c>
      <c r="B261" t="s">
        <v>2</v>
      </c>
      <c r="C261" s="1">
        <f>VLOOKUP(A261,[1]Sheet1!$D$3:$P$1208,3,FALSE)</f>
        <v>601679.31000000006</v>
      </c>
      <c r="D261" s="1">
        <f t="shared" ref="D261:D292" si="16">+E261-C261</f>
        <v>-99984.790000000037</v>
      </c>
      <c r="E261" s="1">
        <f>VLOOKUP(A261,[2]Sheet2!$D$3:$L$1162,9,FALSE)</f>
        <v>501694.52</v>
      </c>
      <c r="F261" s="1"/>
      <c r="G261" s="1">
        <f>VLOOKUP(A261,[2]Sheet2!$D$3:$J$1162,7,FALSE)</f>
        <v>374270.89</v>
      </c>
      <c r="H261" s="1"/>
      <c r="I261" s="1">
        <f t="shared" ref="I261:I292" si="17">+E261-G261</f>
        <v>127423.63</v>
      </c>
      <c r="N261" s="5"/>
      <c r="O261" s="9"/>
    </row>
    <row r="262" spans="1:15" x14ac:dyDescent="0.25">
      <c r="A262" t="s">
        <v>430</v>
      </c>
      <c r="B262" t="s">
        <v>6</v>
      </c>
      <c r="C262" s="1">
        <f>VLOOKUP(A262,[1]Sheet1!$D$3:$P$1208,3,FALSE)</f>
        <v>39642.11</v>
      </c>
      <c r="D262" s="1">
        <f t="shared" si="16"/>
        <v>49351.429999999993</v>
      </c>
      <c r="E262" s="1">
        <f>VLOOKUP(A262,[2]Sheet2!$D$3:$L$1162,9,FALSE)</f>
        <v>88993.54</v>
      </c>
      <c r="F262" s="1"/>
      <c r="G262" s="1">
        <f>VLOOKUP(A262,[2]Sheet2!$D$3:$J$1162,7,FALSE)</f>
        <v>44496.77</v>
      </c>
      <c r="H262" s="1"/>
      <c r="I262" s="1">
        <f t="shared" si="17"/>
        <v>44496.77</v>
      </c>
      <c r="N262" s="5"/>
      <c r="O262" s="9"/>
    </row>
    <row r="263" spans="1:15" x14ac:dyDescent="0.25">
      <c r="A263" t="s">
        <v>431</v>
      </c>
      <c r="B263" t="s">
        <v>8</v>
      </c>
      <c r="C263" s="1">
        <f>VLOOKUP(A263,[1]Sheet1!$D$3:$P$1208,3,FALSE)</f>
        <v>3600</v>
      </c>
      <c r="D263" s="1">
        <f t="shared" si="16"/>
        <v>0</v>
      </c>
      <c r="E263" s="1">
        <f>VLOOKUP(A263,[2]Sheet2!$D$3:$L$1162,9,FALSE)</f>
        <v>3600</v>
      </c>
      <c r="F263" s="1"/>
      <c r="G263" s="1">
        <f>VLOOKUP(A263,[2]Sheet2!$D$3:$J$1162,7,FALSE)</f>
        <v>2700</v>
      </c>
      <c r="H263" s="1"/>
      <c r="I263" s="1">
        <f t="shared" si="17"/>
        <v>900</v>
      </c>
      <c r="N263" s="5"/>
      <c r="O263" s="9"/>
    </row>
    <row r="264" spans="1:15" x14ac:dyDescent="0.25">
      <c r="A264" t="s">
        <v>432</v>
      </c>
      <c r="B264" t="s">
        <v>10</v>
      </c>
      <c r="C264" s="1">
        <f>VLOOKUP(A264,[1]Sheet1!$D$3:$P$1208,3,FALSE)</f>
        <v>0</v>
      </c>
      <c r="D264" s="1">
        <f t="shared" si="16"/>
        <v>0</v>
      </c>
      <c r="E264" s="1">
        <f>VLOOKUP(A264,[2]Sheet2!$D$3:$L$1162,9,FALSE)</f>
        <v>0</v>
      </c>
      <c r="F264" s="1"/>
      <c r="G264" s="1">
        <f>VLOOKUP(A264,[2]Sheet2!$D$3:$J$1162,7,FALSE)</f>
        <v>0</v>
      </c>
      <c r="H264" s="1"/>
      <c r="I264" s="1">
        <f t="shared" si="17"/>
        <v>0</v>
      </c>
      <c r="N264" s="5"/>
      <c r="O264" s="9"/>
    </row>
    <row r="265" spans="1:15" x14ac:dyDescent="0.25">
      <c r="A265" t="s">
        <v>433</v>
      </c>
      <c r="B265" t="s">
        <v>12</v>
      </c>
      <c r="C265" s="1">
        <f>VLOOKUP(A265,[1]Sheet1!$D$3:$P$1208,3,FALSE)</f>
        <v>11274.49</v>
      </c>
      <c r="D265" s="1">
        <f t="shared" si="16"/>
        <v>0</v>
      </c>
      <c r="E265" s="1">
        <f>VLOOKUP(A265,[2]Sheet2!$D$3:$L$1162,9,FALSE)</f>
        <v>11274.49</v>
      </c>
      <c r="F265" s="1"/>
      <c r="G265" s="1">
        <f>VLOOKUP(A265,[2]Sheet2!$D$3:$J$1162,7,FALSE)</f>
        <v>0</v>
      </c>
      <c r="H265" s="1"/>
      <c r="I265" s="1">
        <f t="shared" si="17"/>
        <v>11274.49</v>
      </c>
      <c r="N265" s="5"/>
      <c r="O265" s="9"/>
    </row>
    <row r="266" spans="1:15" x14ac:dyDescent="0.25">
      <c r="A266" t="s">
        <v>434</v>
      </c>
      <c r="B266" t="s">
        <v>14</v>
      </c>
      <c r="C266" s="1">
        <f>VLOOKUP(A266,[1]Sheet1!$D$3:$P$1208,3,FALSE)</f>
        <v>0</v>
      </c>
      <c r="D266" s="1">
        <f t="shared" si="16"/>
        <v>0</v>
      </c>
      <c r="E266" s="1">
        <f>VLOOKUP(A266,[2]Sheet2!$D$3:$L$1162,9,FALSE)</f>
        <v>0</v>
      </c>
      <c r="F266" s="1"/>
      <c r="G266" s="1">
        <f>VLOOKUP(A266,[2]Sheet2!$D$3:$J$1162,7,FALSE)</f>
        <v>0</v>
      </c>
      <c r="H266" s="1"/>
      <c r="I266" s="1">
        <f t="shared" si="17"/>
        <v>0</v>
      </c>
      <c r="N266" s="5"/>
      <c r="O266" s="9"/>
    </row>
    <row r="267" spans="1:15" x14ac:dyDescent="0.25">
      <c r="A267" t="s">
        <v>435</v>
      </c>
      <c r="B267" t="s">
        <v>16</v>
      </c>
      <c r="C267" s="1">
        <f>VLOOKUP(A267,[1]Sheet1!$D$3:$P$1208,3,FALSE)</f>
        <v>0</v>
      </c>
      <c r="D267" s="1">
        <f t="shared" si="16"/>
        <v>42666.666666666672</v>
      </c>
      <c r="E267" s="1">
        <f>VLOOKUP(A267,[2]Sheet2!$D$3:$L$1162,9,FALSE)</f>
        <v>42666.666666666672</v>
      </c>
      <c r="F267" s="1"/>
      <c r="G267" s="1">
        <f>VLOOKUP(A267,[2]Sheet2!$D$3:$J$1162,7,FALSE)</f>
        <v>32000</v>
      </c>
      <c r="H267" s="1"/>
      <c r="I267" s="1">
        <f t="shared" si="17"/>
        <v>10666.666666666672</v>
      </c>
      <c r="N267" s="5"/>
      <c r="O267" s="9"/>
    </row>
    <row r="268" spans="1:15" x14ac:dyDescent="0.25">
      <c r="A268" t="s">
        <v>436</v>
      </c>
      <c r="B268" t="s">
        <v>18</v>
      </c>
      <c r="C268" s="1">
        <f>VLOOKUP(A268,[1]Sheet1!$D$3:$P$1208,3,FALSE)</f>
        <v>244.08</v>
      </c>
      <c r="D268" s="1">
        <f t="shared" si="16"/>
        <v>-70.080000000000013</v>
      </c>
      <c r="E268" s="1">
        <f>VLOOKUP(A268,[2]Sheet2!$D$3:$L$1162,9,FALSE)</f>
        <v>174</v>
      </c>
      <c r="F268" s="1"/>
      <c r="G268" s="1">
        <f>VLOOKUP(A268,[2]Sheet2!$D$3:$J$1162,7,FALSE)</f>
        <v>130.5</v>
      </c>
      <c r="H268" s="1"/>
      <c r="I268" s="1">
        <f t="shared" si="17"/>
        <v>43.5</v>
      </c>
      <c r="N268" s="5"/>
      <c r="O268" s="9"/>
    </row>
    <row r="269" spans="1:15" x14ac:dyDescent="0.25">
      <c r="A269" t="s">
        <v>437</v>
      </c>
      <c r="B269" t="s">
        <v>20</v>
      </c>
      <c r="C269" s="1">
        <f>VLOOKUP(A269,[1]Sheet1!$D$3:$P$1208,3,FALSE)</f>
        <v>6935.21</v>
      </c>
      <c r="D269" s="1">
        <f t="shared" si="16"/>
        <v>-872.1899999999996</v>
      </c>
      <c r="E269" s="1">
        <f>VLOOKUP(A269,[2]Sheet2!$D$3:$L$1162,9,FALSE)</f>
        <v>6063.02</v>
      </c>
      <c r="F269" s="1"/>
      <c r="G269" s="1">
        <f>VLOOKUP(A269,[2]Sheet2!$D$3:$J$1162,7,FALSE)</f>
        <v>4325.55</v>
      </c>
      <c r="H269" s="1"/>
      <c r="I269" s="1">
        <f t="shared" si="17"/>
        <v>1737.4700000000003</v>
      </c>
      <c r="N269" s="5"/>
      <c r="O269" s="9"/>
    </row>
    <row r="270" spans="1:15" x14ac:dyDescent="0.25">
      <c r="A270" t="s">
        <v>438</v>
      </c>
      <c r="B270" t="s">
        <v>22</v>
      </c>
      <c r="C270" s="1">
        <f>VLOOKUP(A270,[1]Sheet1!$D$3:$P$1208,3,FALSE)</f>
        <v>0</v>
      </c>
      <c r="D270" s="1">
        <f t="shared" si="16"/>
        <v>0</v>
      </c>
      <c r="E270" s="1">
        <f>VLOOKUP(A270,[2]Sheet2!$D$3:$L$1162,9,FALSE)</f>
        <v>0</v>
      </c>
      <c r="F270" s="1"/>
      <c r="G270" s="1">
        <f>VLOOKUP(A270,[2]Sheet2!$D$3:$J$1162,7,FALSE)</f>
        <v>0</v>
      </c>
      <c r="H270" s="1"/>
      <c r="I270" s="1">
        <f t="shared" si="17"/>
        <v>0</v>
      </c>
      <c r="N270" s="5"/>
      <c r="O270" s="9"/>
    </row>
    <row r="271" spans="1:15" x14ac:dyDescent="0.25">
      <c r="A271" t="s">
        <v>439</v>
      </c>
      <c r="B271" t="s">
        <v>26</v>
      </c>
      <c r="C271" s="1">
        <f>VLOOKUP(A271,[1]Sheet1!$D$3:$P$1208,3,FALSE)</f>
        <v>38753.269999999997</v>
      </c>
      <c r="D271" s="1">
        <f t="shared" si="16"/>
        <v>-22034.87</v>
      </c>
      <c r="E271" s="1">
        <f>VLOOKUP(A271,[2]Sheet2!$D$3:$L$1162,9,FALSE)</f>
        <v>16718.399999999998</v>
      </c>
      <c r="F271" s="1"/>
      <c r="G271" s="1">
        <f>VLOOKUP(A271,[2]Sheet2!$D$3:$J$1162,7,FALSE)</f>
        <v>12538.8</v>
      </c>
      <c r="H271" s="1"/>
      <c r="I271" s="1">
        <f t="shared" si="17"/>
        <v>4179.5999999999985</v>
      </c>
      <c r="N271" s="5"/>
      <c r="O271" s="9"/>
    </row>
    <row r="272" spans="1:15" x14ac:dyDescent="0.25">
      <c r="A272" t="s">
        <v>440</v>
      </c>
      <c r="B272" t="s">
        <v>28</v>
      </c>
      <c r="C272" s="1">
        <f>VLOOKUP(A272,[1]Sheet1!$D$3:$P$1208,3,FALSE)</f>
        <v>116070.13</v>
      </c>
      <c r="D272" s="1">
        <f t="shared" si="16"/>
        <v>-23900.543333333335</v>
      </c>
      <c r="E272" s="1">
        <f>VLOOKUP(A272,[2]Sheet2!$D$3:$L$1162,9,FALSE)</f>
        <v>92169.58666666667</v>
      </c>
      <c r="F272" s="1"/>
      <c r="G272" s="1">
        <f>VLOOKUP(A272,[2]Sheet2!$D$3:$J$1162,7,FALSE)</f>
        <v>69127.19</v>
      </c>
      <c r="H272" s="1"/>
      <c r="I272" s="1">
        <f t="shared" si="17"/>
        <v>23042.396666666667</v>
      </c>
      <c r="N272" s="5"/>
      <c r="O272" s="9"/>
    </row>
    <row r="273" spans="1:15" x14ac:dyDescent="0.25">
      <c r="A273" t="s">
        <v>441</v>
      </c>
      <c r="B273" t="s">
        <v>30</v>
      </c>
      <c r="C273" s="1">
        <f>VLOOKUP(A273,[1]Sheet1!$D$3:$P$1208,3,FALSE)</f>
        <v>5301.76</v>
      </c>
      <c r="D273" s="1">
        <f t="shared" si="16"/>
        <v>-1571.98</v>
      </c>
      <c r="E273" s="1">
        <f>VLOOKUP(A273,[2]Sheet2!$D$3:$L$1162,9,FALSE)</f>
        <v>3729.78</v>
      </c>
      <c r="F273" s="1"/>
      <c r="G273" s="1">
        <f>VLOOKUP(A273,[2]Sheet2!$D$3:$J$1162,7,FALSE)</f>
        <v>2757.21</v>
      </c>
      <c r="H273" s="1"/>
      <c r="I273" s="1">
        <f t="shared" si="17"/>
        <v>972.57000000000016</v>
      </c>
      <c r="N273" s="5"/>
      <c r="O273" s="9"/>
    </row>
    <row r="274" spans="1:15" x14ac:dyDescent="0.25">
      <c r="A274" t="s">
        <v>442</v>
      </c>
      <c r="B274" t="s">
        <v>443</v>
      </c>
      <c r="C274" s="1">
        <f>VLOOKUP(A274,[1]Sheet1!$D$3:$P$1208,3,FALSE)</f>
        <v>0</v>
      </c>
      <c r="D274" s="1">
        <f t="shared" si="16"/>
        <v>0</v>
      </c>
      <c r="E274" s="1">
        <f>VLOOKUP(A274,[2]Sheet2!$D$3:$L$1162,9,FALSE)</f>
        <v>0</v>
      </c>
      <c r="F274" s="1"/>
      <c r="G274" s="1">
        <f>VLOOKUP(A274,[2]Sheet2!$D$3:$J$1162,7,FALSE)</f>
        <v>0</v>
      </c>
      <c r="H274" s="1"/>
      <c r="I274" s="1">
        <f t="shared" si="17"/>
        <v>0</v>
      </c>
      <c r="N274" s="5"/>
      <c r="O274" s="9"/>
    </row>
    <row r="275" spans="1:15" x14ac:dyDescent="0.25">
      <c r="A275" t="s">
        <v>444</v>
      </c>
      <c r="B275" t="s">
        <v>52</v>
      </c>
      <c r="C275" s="1">
        <f>VLOOKUP(A275,[1]Sheet1!$D$3:$P$1208,3,FALSE)</f>
        <v>0</v>
      </c>
      <c r="D275" s="1">
        <f t="shared" si="16"/>
        <v>0</v>
      </c>
      <c r="E275" s="1">
        <f>VLOOKUP(A275,[2]Sheet2!$D$3:$L$1162,9,FALSE)</f>
        <v>0</v>
      </c>
      <c r="F275" s="1"/>
      <c r="G275" s="1">
        <f>VLOOKUP(A275,[2]Sheet2!$D$3:$J$1162,7,FALSE)</f>
        <v>0</v>
      </c>
      <c r="H275" s="1"/>
      <c r="I275" s="1">
        <f t="shared" si="17"/>
        <v>0</v>
      </c>
      <c r="N275" s="5"/>
      <c r="O275" s="9"/>
    </row>
    <row r="276" spans="1:15" x14ac:dyDescent="0.25">
      <c r="A276" t="s">
        <v>445</v>
      </c>
      <c r="B276" t="s">
        <v>446</v>
      </c>
      <c r="C276" s="1">
        <f>VLOOKUP(A276,[1]Sheet1!$D$3:$P$1208,3,FALSE)</f>
        <v>80000</v>
      </c>
      <c r="D276" s="1">
        <f t="shared" si="16"/>
        <v>0</v>
      </c>
      <c r="E276" s="1">
        <f>VLOOKUP(A276,[2]Sheet2!$D$3:$L$1162,9,FALSE)</f>
        <v>80000</v>
      </c>
      <c r="F276" s="1"/>
      <c r="G276" s="1">
        <f>VLOOKUP(A276,[2]Sheet2!$D$3:$J$1162,7,FALSE)</f>
        <v>67872.05</v>
      </c>
      <c r="H276" s="1"/>
      <c r="I276" s="1">
        <f t="shared" si="17"/>
        <v>12127.949999999997</v>
      </c>
      <c r="N276" s="5"/>
      <c r="O276" s="9"/>
    </row>
    <row r="277" spans="1:15" x14ac:dyDescent="0.25">
      <c r="A277" t="s">
        <v>447</v>
      </c>
      <c r="B277" t="s">
        <v>125</v>
      </c>
      <c r="C277" s="1">
        <f>VLOOKUP(A277,[1]Sheet1!$D$3:$P$1208,3,FALSE)</f>
        <v>0</v>
      </c>
      <c r="D277" s="1">
        <f t="shared" si="16"/>
        <v>0</v>
      </c>
      <c r="E277" s="1">
        <f>VLOOKUP(A277,[2]Sheet2!$D$3:$L$1162,9,FALSE)</f>
        <v>0</v>
      </c>
      <c r="F277" s="1"/>
      <c r="G277" s="1">
        <f>VLOOKUP(A277,[2]Sheet2!$D$3:$J$1162,7,FALSE)</f>
        <v>0</v>
      </c>
      <c r="H277" s="1"/>
      <c r="I277" s="1">
        <f t="shared" si="17"/>
        <v>0</v>
      </c>
      <c r="N277" s="5"/>
      <c r="O277" s="9"/>
    </row>
    <row r="278" spans="1:15" x14ac:dyDescent="0.25">
      <c r="A278" t="s">
        <v>448</v>
      </c>
      <c r="B278" t="s">
        <v>64</v>
      </c>
      <c r="C278" s="1">
        <f>VLOOKUP(A278,[1]Sheet1!$D$3:$P$1208,3,FALSE)</f>
        <v>0</v>
      </c>
      <c r="D278" s="1">
        <f t="shared" si="16"/>
        <v>0</v>
      </c>
      <c r="E278" s="1">
        <f>VLOOKUP(A278,[2]Sheet2!$D$3:$L$1162,9,FALSE)</f>
        <v>0</v>
      </c>
      <c r="F278" s="1"/>
      <c r="G278" s="1">
        <f>VLOOKUP(A278,[2]Sheet2!$D$3:$J$1162,7,FALSE)</f>
        <v>0</v>
      </c>
      <c r="H278" s="1"/>
      <c r="I278" s="1">
        <f t="shared" si="17"/>
        <v>0</v>
      </c>
      <c r="N278" s="5"/>
      <c r="O278" s="9"/>
    </row>
    <row r="279" spans="1:15" x14ac:dyDescent="0.25">
      <c r="A279" t="s">
        <v>449</v>
      </c>
      <c r="B279" t="s">
        <v>66</v>
      </c>
      <c r="C279" s="1">
        <f>VLOOKUP(A279,[1]Sheet1!$D$3:$P$1208,3,FALSE)</f>
        <v>0</v>
      </c>
      <c r="D279" s="1">
        <f t="shared" si="16"/>
        <v>0</v>
      </c>
      <c r="E279" s="1">
        <f>VLOOKUP(A279,[2]Sheet2!$D$3:$L$1162,9,FALSE)</f>
        <v>0</v>
      </c>
      <c r="F279" s="1"/>
      <c r="G279" s="1">
        <f>VLOOKUP(A279,[2]Sheet2!$D$3:$J$1162,7,FALSE)</f>
        <v>0</v>
      </c>
      <c r="H279" s="1"/>
      <c r="I279" s="1">
        <f t="shared" si="17"/>
        <v>0</v>
      </c>
      <c r="N279" s="5"/>
      <c r="O279" s="9"/>
    </row>
    <row r="280" spans="1:15" x14ac:dyDescent="0.25">
      <c r="A280" t="s">
        <v>450</v>
      </c>
      <c r="B280" t="s">
        <v>68</v>
      </c>
      <c r="C280" s="1">
        <f>VLOOKUP(A280,[1]Sheet1!$D$3:$P$1208,3,FALSE)</f>
        <v>400000</v>
      </c>
      <c r="D280" s="1">
        <f t="shared" si="16"/>
        <v>-200000</v>
      </c>
      <c r="E280" s="1">
        <f>VLOOKUP(A280,[2]Sheet2!$D$3:$L$1162,9,FALSE)</f>
        <v>200000</v>
      </c>
      <c r="F280" s="1"/>
      <c r="G280" s="1">
        <f>VLOOKUP(A280,[2]Sheet2!$D$3:$J$1162,7,FALSE)</f>
        <v>10360</v>
      </c>
      <c r="H280" s="1"/>
      <c r="I280" s="1">
        <f t="shared" si="17"/>
        <v>189640</v>
      </c>
      <c r="N280" s="5"/>
      <c r="O280" s="9"/>
    </row>
    <row r="281" spans="1:15" x14ac:dyDescent="0.25">
      <c r="A281" t="s">
        <v>451</v>
      </c>
      <c r="B281" t="s">
        <v>72</v>
      </c>
      <c r="C281" s="1">
        <f>VLOOKUP(A281,[1]Sheet1!$D$3:$P$1208,3,FALSE)</f>
        <v>0</v>
      </c>
      <c r="D281" s="1">
        <f t="shared" si="16"/>
        <v>0</v>
      </c>
      <c r="E281" s="1">
        <f>VLOOKUP(A281,[2]Sheet2!$D$3:$L$1162,9,FALSE)</f>
        <v>0</v>
      </c>
      <c r="F281" s="1"/>
      <c r="G281" s="1">
        <f>VLOOKUP(A281,[2]Sheet2!$D$3:$J$1162,7,FALSE)</f>
        <v>0</v>
      </c>
      <c r="H281" s="1"/>
      <c r="I281" s="1">
        <f t="shared" si="17"/>
        <v>0</v>
      </c>
      <c r="N281" s="5"/>
      <c r="O281" s="9"/>
    </row>
    <row r="282" spans="1:15" x14ac:dyDescent="0.25">
      <c r="A282" t="s">
        <v>452</v>
      </c>
      <c r="B282" t="s">
        <v>78</v>
      </c>
      <c r="C282" s="1">
        <f>VLOOKUP(A282,[1]Sheet1!$D$3:$P$1208,3,FALSE)</f>
        <v>0</v>
      </c>
      <c r="D282" s="1">
        <f t="shared" si="16"/>
        <v>0</v>
      </c>
      <c r="E282" s="1">
        <f>VLOOKUP(A282,[2]Sheet2!$D$3:$L$1162,9,FALSE)</f>
        <v>0</v>
      </c>
      <c r="F282" s="1"/>
      <c r="G282" s="1">
        <f>VLOOKUP(A282,[2]Sheet2!$D$3:$J$1162,7,FALSE)</f>
        <v>0</v>
      </c>
      <c r="H282" s="1"/>
      <c r="I282" s="1">
        <f t="shared" si="17"/>
        <v>0</v>
      </c>
      <c r="N282" s="5"/>
      <c r="O282" s="9"/>
    </row>
    <row r="283" spans="1:15" x14ac:dyDescent="0.25">
      <c r="A283" t="s">
        <v>453</v>
      </c>
      <c r="B283" t="s">
        <v>454</v>
      </c>
      <c r="C283" s="1">
        <f>VLOOKUP(A283,[1]Sheet1!$D$3:$P$1208,3,FALSE)</f>
        <v>0</v>
      </c>
      <c r="D283" s="1">
        <f t="shared" si="16"/>
        <v>75000</v>
      </c>
      <c r="E283" s="1">
        <f>VLOOKUP(A283,[2]Sheet2!$D$3:$L$1162,9,FALSE)</f>
        <v>75000</v>
      </c>
      <c r="F283" s="1"/>
      <c r="G283" s="1">
        <f>VLOOKUP(A283,[2]Sheet2!$D$3:$J$1162,7,FALSE)</f>
        <v>17870.579999999998</v>
      </c>
      <c r="H283" s="1"/>
      <c r="I283" s="1">
        <f t="shared" si="17"/>
        <v>57129.42</v>
      </c>
      <c r="N283" s="5"/>
      <c r="O283" s="9"/>
    </row>
    <row r="284" spans="1:15" x14ac:dyDescent="0.25">
      <c r="A284" t="s">
        <v>455</v>
      </c>
      <c r="B284" t="s">
        <v>80</v>
      </c>
      <c r="C284" s="1">
        <f>VLOOKUP(A284,[1]Sheet1!$D$3:$P$1208,3,FALSE)</f>
        <v>3000</v>
      </c>
      <c r="D284" s="1">
        <f t="shared" si="16"/>
        <v>-3000</v>
      </c>
      <c r="E284" s="1">
        <f>VLOOKUP(A284,[2]Sheet2!$D$3:$L$1162,9,FALSE)</f>
        <v>0</v>
      </c>
      <c r="F284" s="1"/>
      <c r="G284" s="1">
        <f>VLOOKUP(A284,[2]Sheet2!$D$3:$J$1162,7,FALSE)</f>
        <v>0</v>
      </c>
      <c r="H284" s="1"/>
      <c r="I284" s="1">
        <f t="shared" si="17"/>
        <v>0</v>
      </c>
      <c r="N284" s="5"/>
      <c r="O284" s="9"/>
    </row>
    <row r="285" spans="1:15" x14ac:dyDescent="0.25">
      <c r="A285" t="s">
        <v>456</v>
      </c>
      <c r="B285" t="s">
        <v>88</v>
      </c>
      <c r="C285" s="1">
        <f>VLOOKUP(A285,[1]Sheet1!$D$3:$P$1208,3,FALSE)</f>
        <v>0</v>
      </c>
      <c r="D285" s="1">
        <f t="shared" si="16"/>
        <v>0</v>
      </c>
      <c r="E285" s="1">
        <f>VLOOKUP(A285,[2]Sheet2!$D$3:$L$1162,9,FALSE)</f>
        <v>0</v>
      </c>
      <c r="F285" s="1"/>
      <c r="G285" s="1">
        <f>VLOOKUP(A285,[2]Sheet2!$D$3:$J$1162,7,FALSE)</f>
        <v>0</v>
      </c>
      <c r="H285" s="1"/>
      <c r="I285" s="1">
        <f t="shared" si="17"/>
        <v>0</v>
      </c>
      <c r="N285" s="5"/>
      <c r="O285" s="9"/>
    </row>
    <row r="286" spans="1:15" x14ac:dyDescent="0.25">
      <c r="A286" t="s">
        <v>457</v>
      </c>
      <c r="B286" t="s">
        <v>90</v>
      </c>
      <c r="C286" s="1">
        <f>VLOOKUP(A286,[1]Sheet1!$D$3:$P$1208,3,FALSE)</f>
        <v>0</v>
      </c>
      <c r="D286" s="1">
        <f t="shared" si="16"/>
        <v>0</v>
      </c>
      <c r="E286" s="1">
        <f>VLOOKUP(A286,[2]Sheet2!$D$3:$L$1162,9,FALSE)</f>
        <v>0</v>
      </c>
      <c r="F286" s="1"/>
      <c r="G286" s="1">
        <f>VLOOKUP(A286,[2]Sheet2!$D$3:$J$1162,7,FALSE)</f>
        <v>0</v>
      </c>
      <c r="H286" s="1"/>
      <c r="I286" s="1">
        <f t="shared" si="17"/>
        <v>0</v>
      </c>
      <c r="N286" s="5"/>
      <c r="O286" s="9"/>
    </row>
    <row r="287" spans="1:15" x14ac:dyDescent="0.25">
      <c r="A287" t="s">
        <v>458</v>
      </c>
      <c r="B287" t="s">
        <v>459</v>
      </c>
      <c r="C287" s="1">
        <f>VLOOKUP(A287,[1]Sheet1!$D$3:$P$1208,3,FALSE)</f>
        <v>390000</v>
      </c>
      <c r="D287" s="1">
        <f t="shared" si="16"/>
        <v>-190000</v>
      </c>
      <c r="E287" s="1">
        <f>VLOOKUP(A287,[2]Sheet2!$D$3:$L$1162,9,FALSE)</f>
        <v>200000</v>
      </c>
      <c r="F287" s="1"/>
      <c r="G287" s="1">
        <f>VLOOKUP(A287,[2]Sheet2!$D$3:$J$1162,7,FALSE)</f>
        <v>4385.09</v>
      </c>
      <c r="H287" s="1"/>
      <c r="I287" s="1">
        <f t="shared" si="17"/>
        <v>195614.91</v>
      </c>
      <c r="N287" s="5"/>
      <c r="O287" s="9"/>
    </row>
    <row r="288" spans="1:15" x14ac:dyDescent="0.25">
      <c r="A288" t="s">
        <v>460</v>
      </c>
      <c r="B288" t="s">
        <v>92</v>
      </c>
      <c r="C288" s="1">
        <f>VLOOKUP(A288,[1]Sheet1!$D$3:$P$1208,3,FALSE)</f>
        <v>100000</v>
      </c>
      <c r="D288" s="1">
        <f t="shared" si="16"/>
        <v>-35000</v>
      </c>
      <c r="E288" s="1">
        <f>VLOOKUP(A288,[2]Sheet2!$D$3:$L$1162,9,FALSE)</f>
        <v>65000</v>
      </c>
      <c r="F288" s="1"/>
      <c r="G288" s="1">
        <f>VLOOKUP(A288,[2]Sheet2!$D$3:$J$1162,7,FALSE)</f>
        <v>14211.02</v>
      </c>
      <c r="H288" s="1"/>
      <c r="I288" s="1">
        <f t="shared" si="17"/>
        <v>50788.979999999996</v>
      </c>
      <c r="N288" s="5"/>
      <c r="O288" s="9"/>
    </row>
    <row r="289" spans="1:15" x14ac:dyDescent="0.25">
      <c r="A289" t="s">
        <v>461</v>
      </c>
      <c r="B289" t="s">
        <v>94</v>
      </c>
      <c r="C289" s="1">
        <f>VLOOKUP(A289,[1]Sheet1!$D$3:$P$1208,3,FALSE)</f>
        <v>0</v>
      </c>
      <c r="D289" s="1">
        <f t="shared" si="16"/>
        <v>0</v>
      </c>
      <c r="E289" s="1">
        <f>VLOOKUP(A289,[2]Sheet2!$D$3:$L$1162,9,FALSE)</f>
        <v>0</v>
      </c>
      <c r="F289" s="1"/>
      <c r="G289" s="1">
        <f>VLOOKUP(A289,[2]Sheet2!$D$3:$J$1162,7,FALSE)</f>
        <v>0</v>
      </c>
      <c r="H289" s="1"/>
      <c r="I289" s="1">
        <f t="shared" si="17"/>
        <v>0</v>
      </c>
      <c r="N289" s="5"/>
      <c r="O289" s="9"/>
    </row>
    <row r="290" spans="1:15" x14ac:dyDescent="0.25">
      <c r="A290" t="s">
        <v>462</v>
      </c>
      <c r="B290" t="s">
        <v>96</v>
      </c>
      <c r="C290" s="1">
        <f>VLOOKUP(A290,[1]Sheet1!$D$3:$P$1208,3,FALSE)</f>
        <v>0</v>
      </c>
      <c r="D290" s="1">
        <f t="shared" si="16"/>
        <v>0</v>
      </c>
      <c r="E290" s="1">
        <f>VLOOKUP(A290,[2]Sheet2!$D$3:$L$1162,9,FALSE)</f>
        <v>0</v>
      </c>
      <c r="F290" s="1"/>
      <c r="G290" s="1">
        <f>VLOOKUP(A290,[2]Sheet2!$D$3:$J$1162,7,FALSE)</f>
        <v>0</v>
      </c>
      <c r="H290" s="1"/>
      <c r="I290" s="1">
        <f t="shared" si="17"/>
        <v>0</v>
      </c>
      <c r="N290" s="5"/>
      <c r="O290" s="9"/>
    </row>
    <row r="291" spans="1:15" x14ac:dyDescent="0.25">
      <c r="A291" t="s">
        <v>463</v>
      </c>
      <c r="B291" t="s">
        <v>98</v>
      </c>
      <c r="C291" s="1">
        <f>VLOOKUP(A291,[1]Sheet1!$D$3:$P$1208,3,FALSE)</f>
        <v>0</v>
      </c>
      <c r="D291" s="1">
        <f t="shared" si="16"/>
        <v>0</v>
      </c>
      <c r="E291" s="1">
        <f>VLOOKUP(A291,[2]Sheet2!$D$3:$L$1162,9,FALSE)</f>
        <v>0</v>
      </c>
      <c r="F291" s="1"/>
      <c r="G291" s="1">
        <f>VLOOKUP(A291,[2]Sheet2!$D$3:$J$1162,7,FALSE)</f>
        <v>0</v>
      </c>
      <c r="H291" s="1"/>
      <c r="I291" s="1">
        <f t="shared" si="17"/>
        <v>0</v>
      </c>
      <c r="N291" s="5"/>
      <c r="O291" s="9"/>
    </row>
    <row r="292" spans="1:15" x14ac:dyDescent="0.25">
      <c r="A292" t="s">
        <v>464</v>
      </c>
      <c r="B292" t="s">
        <v>100</v>
      </c>
      <c r="C292" s="1">
        <f>VLOOKUP(A292,[1]Sheet1!$D$3:$P$1208,3,FALSE)</f>
        <v>-603861.66</v>
      </c>
      <c r="D292" s="1">
        <f t="shared" si="16"/>
        <v>0</v>
      </c>
      <c r="E292" s="1">
        <f>VLOOKUP(A292,[2]Sheet2!$D$3:$L$1162,9,FALSE)</f>
        <v>-603861.66</v>
      </c>
      <c r="F292" s="1"/>
      <c r="G292" s="1">
        <f>VLOOKUP(A292,[2]Sheet2!$D$3:$J$1162,7,FALSE)</f>
        <v>-261958</v>
      </c>
      <c r="H292" s="1"/>
      <c r="I292" s="1">
        <f t="shared" si="17"/>
        <v>-341903.66000000003</v>
      </c>
      <c r="N292" s="5"/>
      <c r="O292" s="9"/>
    </row>
    <row r="293" spans="1:15" x14ac:dyDescent="0.25">
      <c r="A293" s="7"/>
      <c r="B293" s="7" t="s">
        <v>103</v>
      </c>
      <c r="C293" s="8">
        <f>SUM(C261:C292)</f>
        <v>1192638.6999999997</v>
      </c>
      <c r="D293" s="8">
        <f t="shared" ref="D293" si="18">SUM(D261:D292)</f>
        <v>-409416.35666666669</v>
      </c>
      <c r="E293" s="8">
        <f>SUM(E261:E292)</f>
        <v>783222.34333333338</v>
      </c>
      <c r="F293" s="8"/>
      <c r="G293" s="8"/>
      <c r="H293" s="8"/>
      <c r="I293" s="8"/>
      <c r="N293" s="5"/>
      <c r="O293" s="9"/>
    </row>
    <row r="294" spans="1:15" x14ac:dyDescent="0.25">
      <c r="A294" s="7">
        <v>203</v>
      </c>
      <c r="B294" s="7" t="s">
        <v>104</v>
      </c>
      <c r="C294" s="7"/>
      <c r="D294" s="7"/>
      <c r="E294" s="7"/>
      <c r="F294" s="7"/>
      <c r="G294" s="7"/>
      <c r="H294" s="7"/>
      <c r="I294" s="7"/>
      <c r="N294" s="5"/>
      <c r="O294" s="9"/>
    </row>
    <row r="295" spans="1:15" x14ac:dyDescent="0.25">
      <c r="A295" t="s">
        <v>105</v>
      </c>
      <c r="B295" t="s">
        <v>106</v>
      </c>
      <c r="N295" s="5"/>
      <c r="O295" s="9"/>
    </row>
    <row r="296" spans="1:15" x14ac:dyDescent="0.25">
      <c r="A296" s="3">
        <v>204</v>
      </c>
      <c r="B296" s="3" t="s">
        <v>465</v>
      </c>
      <c r="C296" s="3"/>
      <c r="D296" s="3"/>
      <c r="E296" s="3"/>
      <c r="F296" s="3"/>
      <c r="G296" s="3"/>
      <c r="H296" s="3"/>
      <c r="I296" s="3"/>
      <c r="N296" s="5"/>
      <c r="O296" s="9"/>
    </row>
    <row r="297" spans="1:15" x14ac:dyDescent="0.25">
      <c r="A297" t="s">
        <v>466</v>
      </c>
      <c r="B297" t="s">
        <v>467</v>
      </c>
      <c r="C297" s="1">
        <f>VLOOKUP(A297,[1]Sheet1!$D$3:$P$1208,3,FALSE)</f>
        <v>0</v>
      </c>
      <c r="D297" s="1">
        <f t="shared" ref="D297:D326" si="19">+E297-C297</f>
        <v>0</v>
      </c>
      <c r="E297" s="1">
        <f>VLOOKUP(A297,[2]Sheet2!$D$3:$L$1162,9,FALSE)</f>
        <v>0</v>
      </c>
      <c r="F297" s="1"/>
      <c r="G297" s="1">
        <f>VLOOKUP(A297,[2]Sheet2!$D$3:$J$1162,7,FALSE)</f>
        <v>0</v>
      </c>
      <c r="H297" s="1"/>
      <c r="I297" s="1">
        <f t="shared" ref="I297:I326" si="20">+E297-G297</f>
        <v>0</v>
      </c>
      <c r="N297" s="5"/>
      <c r="O297" s="9"/>
    </row>
    <row r="298" spans="1:15" x14ac:dyDescent="0.25">
      <c r="A298" t="s">
        <v>468</v>
      </c>
      <c r="B298" t="s">
        <v>469</v>
      </c>
      <c r="C298" s="1">
        <f>VLOOKUP(A298,[1]Sheet1!$D$3:$P$1208,3,FALSE)</f>
        <v>0</v>
      </c>
      <c r="D298" s="1">
        <f t="shared" si="19"/>
        <v>0</v>
      </c>
      <c r="E298" s="1">
        <f>VLOOKUP(A298,[2]Sheet2!$D$3:$L$1162,9,FALSE)</f>
        <v>0</v>
      </c>
      <c r="F298" s="1"/>
      <c r="G298" s="1">
        <f>VLOOKUP(A298,[2]Sheet2!$D$3:$J$1162,7,FALSE)</f>
        <v>0</v>
      </c>
      <c r="H298" s="1"/>
      <c r="I298" s="1">
        <f t="shared" si="20"/>
        <v>0</v>
      </c>
      <c r="N298" s="5"/>
      <c r="O298" s="9"/>
    </row>
    <row r="299" spans="1:15" x14ac:dyDescent="0.25">
      <c r="A299" t="s">
        <v>470</v>
      </c>
      <c r="B299" t="s">
        <v>471</v>
      </c>
      <c r="C299" s="1">
        <f>VLOOKUP(A299,[1]Sheet1!$D$3:$P$1208,3,FALSE)</f>
        <v>0</v>
      </c>
      <c r="D299" s="1">
        <f t="shared" si="19"/>
        <v>0</v>
      </c>
      <c r="E299" s="1">
        <f>VLOOKUP(A299,[2]Sheet2!$D$3:$L$1162,9,FALSE)</f>
        <v>0</v>
      </c>
      <c r="F299" s="1"/>
      <c r="G299" s="1">
        <f>VLOOKUP(A299,[2]Sheet2!$D$3:$J$1162,7,FALSE)</f>
        <v>0</v>
      </c>
      <c r="H299" s="1"/>
      <c r="I299" s="1">
        <f t="shared" si="20"/>
        <v>0</v>
      </c>
      <c r="N299" s="5"/>
      <c r="O299" s="9"/>
    </row>
    <row r="300" spans="1:15" x14ac:dyDescent="0.25">
      <c r="A300" t="s">
        <v>472</v>
      </c>
      <c r="B300" t="s">
        <v>473</v>
      </c>
      <c r="C300" s="1">
        <f>VLOOKUP(A300,[1]Sheet1!$D$3:$P$1208,3,FALSE)</f>
        <v>0</v>
      </c>
      <c r="D300" s="1">
        <f t="shared" si="19"/>
        <v>0</v>
      </c>
      <c r="E300" s="1">
        <f>VLOOKUP(A300,[2]Sheet2!$D$3:$L$1162,9,FALSE)</f>
        <v>0</v>
      </c>
      <c r="F300" s="1"/>
      <c r="G300" s="1">
        <f>VLOOKUP(A300,[2]Sheet2!$D$3:$J$1162,7,FALSE)</f>
        <v>0</v>
      </c>
      <c r="H300" s="1"/>
      <c r="I300" s="1">
        <f t="shared" si="20"/>
        <v>0</v>
      </c>
      <c r="N300" s="5"/>
      <c r="O300" s="9"/>
    </row>
    <row r="301" spans="1:15" x14ac:dyDescent="0.25">
      <c r="A301" t="s">
        <v>474</v>
      </c>
      <c r="B301" t="s">
        <v>475</v>
      </c>
      <c r="C301" s="1">
        <f>VLOOKUP(A301,[1]Sheet1!$D$3:$P$1208,3,FALSE)</f>
        <v>0</v>
      </c>
      <c r="D301" s="1">
        <f t="shared" si="19"/>
        <v>0</v>
      </c>
      <c r="E301" s="1">
        <f>VLOOKUP(A301,[2]Sheet2!$D$3:$L$1162,9,FALSE)</f>
        <v>0</v>
      </c>
      <c r="F301" s="1"/>
      <c r="G301" s="1">
        <f>VLOOKUP(A301,[2]Sheet2!$D$3:$J$1162,7,FALSE)</f>
        <v>0</v>
      </c>
      <c r="H301" s="1"/>
      <c r="I301" s="1">
        <f t="shared" si="20"/>
        <v>0</v>
      </c>
      <c r="N301" s="5"/>
      <c r="O301" s="9"/>
    </row>
    <row r="302" spans="1:15" x14ac:dyDescent="0.25">
      <c r="A302" t="s">
        <v>476</v>
      </c>
      <c r="B302" t="s">
        <v>477</v>
      </c>
      <c r="C302" s="1">
        <f>VLOOKUP(A302,[1]Sheet1!$D$3:$P$1208,3,FALSE)</f>
        <v>0</v>
      </c>
      <c r="D302" s="1">
        <f t="shared" si="19"/>
        <v>200000</v>
      </c>
      <c r="E302" s="1">
        <f>VLOOKUP(A302,[2]Sheet2!$D$3:$L$1162,9,FALSE)</f>
        <v>200000</v>
      </c>
      <c r="F302" s="1"/>
      <c r="G302" s="1">
        <f>VLOOKUP(A302,[2]Sheet2!$D$3:$J$1162,7,FALSE)</f>
        <v>89450.819999999992</v>
      </c>
      <c r="H302" s="1"/>
      <c r="I302" s="1">
        <f t="shared" si="20"/>
        <v>110549.18000000001</v>
      </c>
      <c r="N302" s="5"/>
      <c r="O302" s="9"/>
    </row>
    <row r="303" spans="1:15" x14ac:dyDescent="0.25">
      <c r="A303" t="s">
        <v>478</v>
      </c>
      <c r="B303" t="s">
        <v>479</v>
      </c>
      <c r="C303" s="1">
        <f>VLOOKUP(A303,[1]Sheet1!$D$3:$P$1208,3,FALSE)</f>
        <v>0</v>
      </c>
      <c r="D303" s="1">
        <f t="shared" si="19"/>
        <v>0</v>
      </c>
      <c r="E303" s="1">
        <f>VLOOKUP(A303,[2]Sheet2!$D$3:$L$1162,9,FALSE)</f>
        <v>0</v>
      </c>
      <c r="F303" s="1"/>
      <c r="G303" s="1">
        <f>VLOOKUP(A303,[2]Sheet2!$D$3:$J$1162,7,FALSE)</f>
        <v>0</v>
      </c>
      <c r="H303" s="1"/>
      <c r="I303" s="1">
        <f t="shared" si="20"/>
        <v>0</v>
      </c>
      <c r="N303" s="5"/>
      <c r="O303" s="9"/>
    </row>
    <row r="304" spans="1:15" x14ac:dyDescent="0.25">
      <c r="A304" t="s">
        <v>480</v>
      </c>
      <c r="B304" t="s">
        <v>481</v>
      </c>
      <c r="C304" s="1">
        <f>VLOOKUP(A304,[1]Sheet1!$D$3:$P$1208,3,FALSE)</f>
        <v>0</v>
      </c>
      <c r="D304" s="1">
        <f t="shared" si="19"/>
        <v>420000</v>
      </c>
      <c r="E304" s="1">
        <f>VLOOKUP(A304,[2]Sheet2!$D$3:$L$1162,9,FALSE)</f>
        <v>420000</v>
      </c>
      <c r="F304" s="1"/>
      <c r="G304" s="1">
        <f>VLOOKUP(A304,[2]Sheet2!$D$3:$J$1162,7,FALSE)</f>
        <v>219755.3</v>
      </c>
      <c r="H304" s="1"/>
      <c r="I304" s="1">
        <f t="shared" si="20"/>
        <v>200244.7</v>
      </c>
      <c r="N304" s="5"/>
      <c r="O304" s="9"/>
    </row>
    <row r="305" spans="1:15" x14ac:dyDescent="0.25">
      <c r="A305" t="s">
        <v>482</v>
      </c>
      <c r="B305" t="s">
        <v>483</v>
      </c>
      <c r="C305" s="1">
        <f>VLOOKUP(A305,[1]Sheet1!$D$3:$P$1208,3,FALSE)</f>
        <v>100000</v>
      </c>
      <c r="D305" s="1">
        <f t="shared" si="19"/>
        <v>60000</v>
      </c>
      <c r="E305" s="1">
        <f>VLOOKUP(A305,[2]Sheet2!$D$3:$L$1162,9,FALSE)</f>
        <v>160000</v>
      </c>
      <c r="F305" s="1"/>
      <c r="G305" s="1">
        <f>VLOOKUP(A305,[2]Sheet2!$D$3:$J$1162,7,FALSE)</f>
        <v>52261.73</v>
      </c>
      <c r="H305" s="1"/>
      <c r="I305" s="1">
        <f t="shared" si="20"/>
        <v>107738.26999999999</v>
      </c>
      <c r="N305" s="5"/>
      <c r="O305" s="9"/>
    </row>
    <row r="306" spans="1:15" x14ac:dyDescent="0.25">
      <c r="A306" t="s">
        <v>484</v>
      </c>
      <c r="B306" t="s">
        <v>485</v>
      </c>
      <c r="C306" s="1">
        <f>VLOOKUP(A306,[1]Sheet1!$D$3:$P$1208,3,FALSE)</f>
        <v>0</v>
      </c>
      <c r="D306" s="1">
        <f t="shared" si="19"/>
        <v>0</v>
      </c>
      <c r="E306" s="1">
        <f>VLOOKUP(A306,[2]Sheet2!$D$3:$L$1162,9,FALSE)</f>
        <v>0</v>
      </c>
      <c r="F306" s="1"/>
      <c r="G306" s="1">
        <f>VLOOKUP(A306,[2]Sheet2!$D$3:$J$1162,7,FALSE)</f>
        <v>0</v>
      </c>
      <c r="H306" s="1"/>
      <c r="I306" s="1">
        <f t="shared" si="20"/>
        <v>0</v>
      </c>
      <c r="N306" s="5"/>
      <c r="O306" s="9"/>
    </row>
    <row r="307" spans="1:15" x14ac:dyDescent="0.25">
      <c r="A307" t="s">
        <v>486</v>
      </c>
      <c r="B307" s="4" t="s">
        <v>92</v>
      </c>
      <c r="C307" s="1">
        <f>VLOOKUP(A307,[1]Sheet1!$D$3:$P$1208,3,FALSE)</f>
        <v>0</v>
      </c>
      <c r="D307" s="1">
        <f t="shared" si="19"/>
        <v>0</v>
      </c>
      <c r="E307" s="1">
        <f>VLOOKUP(A307,[2]Sheet2!$D$3:$L$1162,9,FALSE)</f>
        <v>0</v>
      </c>
      <c r="F307" s="1"/>
      <c r="G307" s="1">
        <f>VLOOKUP(A307,[2]Sheet2!$D$3:$J$1162,7,FALSE)</f>
        <v>0</v>
      </c>
      <c r="H307" s="1"/>
      <c r="I307" s="1">
        <f t="shared" si="20"/>
        <v>0</v>
      </c>
      <c r="N307" s="5"/>
      <c r="O307" s="9"/>
    </row>
    <row r="308" spans="1:15" x14ac:dyDescent="0.25">
      <c r="A308" t="s">
        <v>487</v>
      </c>
      <c r="B308" s="4" t="s">
        <v>488</v>
      </c>
      <c r="C308" s="1">
        <f>VLOOKUP(A308,[1]Sheet1!$D$3:$P$1208,3,FALSE)</f>
        <v>450000</v>
      </c>
      <c r="D308" s="1">
        <f t="shared" si="19"/>
        <v>-100000</v>
      </c>
      <c r="E308" s="1">
        <f>VLOOKUP(A308,[2]Sheet2!$D$3:$L$1162,9,FALSE)</f>
        <v>350000</v>
      </c>
      <c r="F308" s="1"/>
      <c r="G308" s="1">
        <f>VLOOKUP(A308,[2]Sheet2!$D$3:$J$1162,7,FALSE)</f>
        <v>79.599999999999994</v>
      </c>
      <c r="H308" s="1"/>
      <c r="I308" s="1">
        <f t="shared" si="20"/>
        <v>349920.4</v>
      </c>
      <c r="N308" s="5"/>
      <c r="O308" s="9"/>
    </row>
    <row r="309" spans="1:15" x14ac:dyDescent="0.25">
      <c r="A309" t="s">
        <v>489</v>
      </c>
      <c r="B309" s="4" t="s">
        <v>490</v>
      </c>
      <c r="C309" s="1">
        <f>VLOOKUP(A309,[1]Sheet1!$D$3:$P$1208,3,FALSE)</f>
        <v>0</v>
      </c>
      <c r="D309" s="1">
        <f t="shared" si="19"/>
        <v>0</v>
      </c>
      <c r="E309" s="1">
        <f>VLOOKUP(A309,[2]Sheet2!$D$3:$L$1162,9,FALSE)</f>
        <v>0</v>
      </c>
      <c r="F309" s="1"/>
      <c r="G309" s="1">
        <f>VLOOKUP(A309,[2]Sheet2!$D$3:$J$1162,7,FALSE)</f>
        <v>0</v>
      </c>
      <c r="H309" s="1"/>
      <c r="I309" s="1">
        <f t="shared" si="20"/>
        <v>0</v>
      </c>
      <c r="N309" s="5"/>
      <c r="O309" s="9"/>
    </row>
    <row r="310" spans="1:15" x14ac:dyDescent="0.25">
      <c r="A310" t="s">
        <v>491</v>
      </c>
      <c r="B310" s="4" t="s">
        <v>492</v>
      </c>
      <c r="C310" s="1">
        <f>VLOOKUP(A310,[1]Sheet1!$D$3:$P$1208,3,FALSE)</f>
        <v>0</v>
      </c>
      <c r="D310" s="1">
        <f t="shared" si="19"/>
        <v>0</v>
      </c>
      <c r="E310" s="1">
        <f>VLOOKUP(A310,[2]Sheet2!$D$3:$L$1162,9,FALSE)</f>
        <v>0</v>
      </c>
      <c r="F310" s="1"/>
      <c r="G310" s="1">
        <f>VLOOKUP(A310,[2]Sheet2!$D$3:$J$1162,7,FALSE)</f>
        <v>0</v>
      </c>
      <c r="H310" s="1"/>
      <c r="I310" s="1">
        <f t="shared" si="20"/>
        <v>0</v>
      </c>
      <c r="N310" s="5"/>
      <c r="O310" s="9"/>
    </row>
    <row r="311" spans="1:15" x14ac:dyDescent="0.25">
      <c r="A311" t="s">
        <v>493</v>
      </c>
      <c r="B311" s="4" t="s">
        <v>494</v>
      </c>
      <c r="C311" s="1">
        <f>VLOOKUP(A311,[1]Sheet1!$D$3:$P$1208,3,FALSE)</f>
        <v>0</v>
      </c>
      <c r="D311" s="1">
        <f t="shared" si="19"/>
        <v>0</v>
      </c>
      <c r="E311" s="1">
        <f>VLOOKUP(A311,[2]Sheet2!$D$3:$L$1162,9,FALSE)</f>
        <v>0</v>
      </c>
      <c r="F311" s="1"/>
      <c r="G311" s="1">
        <f>VLOOKUP(A311,[2]Sheet2!$D$3:$J$1162,7,FALSE)</f>
        <v>0</v>
      </c>
      <c r="H311" s="1"/>
      <c r="I311" s="1">
        <f t="shared" si="20"/>
        <v>0</v>
      </c>
      <c r="N311" s="5"/>
      <c r="O311" s="9"/>
    </row>
    <row r="312" spans="1:15" x14ac:dyDescent="0.25">
      <c r="A312" t="s">
        <v>495</v>
      </c>
      <c r="B312" s="4" t="s">
        <v>496</v>
      </c>
      <c r="C312" s="1">
        <f>VLOOKUP(A312,[1]Sheet1!$D$3:$P$1208,3,FALSE)</f>
        <v>0</v>
      </c>
      <c r="D312" s="1">
        <f t="shared" si="19"/>
        <v>14293.16</v>
      </c>
      <c r="E312" s="1">
        <f>VLOOKUP(A312,[2]Sheet2!$D$3:$L$1162,9,FALSE)</f>
        <v>14293.16</v>
      </c>
      <c r="F312" s="1"/>
      <c r="G312" s="1">
        <f>VLOOKUP(A312,[2]Sheet2!$D$3:$J$1162,7,FALSE)</f>
        <v>10719.869999999999</v>
      </c>
      <c r="H312" s="1"/>
      <c r="I312" s="1">
        <f t="shared" si="20"/>
        <v>3573.2900000000009</v>
      </c>
      <c r="N312" s="5"/>
      <c r="O312" s="9"/>
    </row>
    <row r="313" spans="1:15" x14ac:dyDescent="0.25">
      <c r="A313" t="s">
        <v>497</v>
      </c>
      <c r="B313" s="4" t="s">
        <v>498</v>
      </c>
      <c r="C313" s="1">
        <f>VLOOKUP(A313,[1]Sheet1!$D$3:$P$1208,3,FALSE)</f>
        <v>0</v>
      </c>
      <c r="D313" s="1">
        <f t="shared" si="19"/>
        <v>0</v>
      </c>
      <c r="E313" s="1">
        <f>VLOOKUP(A313,[2]Sheet2!$D$3:$L$1162,9,FALSE)</f>
        <v>0</v>
      </c>
      <c r="F313" s="1"/>
      <c r="G313" s="1">
        <f>VLOOKUP(A313,[2]Sheet2!$D$3:$J$1162,7,FALSE)</f>
        <v>0</v>
      </c>
      <c r="H313" s="1"/>
      <c r="I313" s="1">
        <f t="shared" si="20"/>
        <v>0</v>
      </c>
      <c r="N313" s="5"/>
      <c r="O313" s="9"/>
    </row>
    <row r="314" spans="1:15" x14ac:dyDescent="0.25">
      <c r="A314" t="s">
        <v>499</v>
      </c>
      <c r="B314" s="4" t="s">
        <v>500</v>
      </c>
      <c r="C314" s="1">
        <f>VLOOKUP(A314,[1]Sheet1!$D$3:$P$1208,3,FALSE)</f>
        <v>300000</v>
      </c>
      <c r="D314" s="1">
        <f t="shared" si="19"/>
        <v>-120000</v>
      </c>
      <c r="E314" s="1">
        <f>VLOOKUP(A314,[2]Sheet2!$D$3:$L$1162,9,FALSE)</f>
        <v>180000</v>
      </c>
      <c r="F314" s="1"/>
      <c r="G314" s="1">
        <f>VLOOKUP(A314,[2]Sheet2!$D$3:$J$1162,7,FALSE)</f>
        <v>0</v>
      </c>
      <c r="H314" s="1"/>
      <c r="I314" s="1">
        <f t="shared" si="20"/>
        <v>180000</v>
      </c>
      <c r="N314" s="5"/>
      <c r="O314" s="9"/>
    </row>
    <row r="315" spans="1:15" x14ac:dyDescent="0.25">
      <c r="A315" t="s">
        <v>501</v>
      </c>
      <c r="B315" s="4" t="s">
        <v>502</v>
      </c>
      <c r="C315" s="1">
        <f>VLOOKUP(A315,[1]Sheet1!$D$3:$P$1208,3,FALSE)</f>
        <v>100000</v>
      </c>
      <c r="D315" s="1">
        <f t="shared" si="19"/>
        <v>-60000</v>
      </c>
      <c r="E315" s="1">
        <f>VLOOKUP(A315,[2]Sheet2!$D$3:$L$1162,9,FALSE)</f>
        <v>40000</v>
      </c>
      <c r="F315" s="1"/>
      <c r="G315" s="1">
        <f>VLOOKUP(A315,[2]Sheet2!$D$3:$J$1162,7,FALSE)</f>
        <v>5400</v>
      </c>
      <c r="H315" s="1"/>
      <c r="I315" s="1">
        <f t="shared" si="20"/>
        <v>34600</v>
      </c>
      <c r="N315" s="5"/>
      <c r="O315" s="9"/>
    </row>
    <row r="316" spans="1:15" x14ac:dyDescent="0.25">
      <c r="A316" t="s">
        <v>503</v>
      </c>
      <c r="B316" t="s">
        <v>504</v>
      </c>
      <c r="C316" s="1">
        <f>VLOOKUP(A316,[1]Sheet1!$D$3:$P$1208,3,FALSE)</f>
        <v>0</v>
      </c>
      <c r="D316" s="1">
        <f t="shared" si="19"/>
        <v>0</v>
      </c>
      <c r="E316" s="1">
        <f>VLOOKUP(A316,[2]Sheet2!$D$3:$L$1162,9,FALSE)</f>
        <v>0</v>
      </c>
      <c r="F316" s="1"/>
      <c r="G316" s="1">
        <f>VLOOKUP(A316,[2]Sheet2!$D$3:$J$1162,7,FALSE)</f>
        <v>0</v>
      </c>
      <c r="H316" s="1"/>
      <c r="I316" s="1">
        <f t="shared" si="20"/>
        <v>0</v>
      </c>
      <c r="N316" s="5"/>
      <c r="O316" s="9"/>
    </row>
    <row r="317" spans="1:15" x14ac:dyDescent="0.25">
      <c r="A317" t="s">
        <v>505</v>
      </c>
      <c r="B317" t="s">
        <v>506</v>
      </c>
      <c r="C317" s="1">
        <f>VLOOKUP(A317,[1]Sheet1!$D$3:$P$1208,3,FALSE)</f>
        <v>0</v>
      </c>
      <c r="D317" s="1">
        <f t="shared" si="19"/>
        <v>0</v>
      </c>
      <c r="E317" s="1">
        <f>VLOOKUP(A317,[2]Sheet2!$D$3:$L$1162,9,FALSE)</f>
        <v>0</v>
      </c>
      <c r="F317" s="1"/>
      <c r="G317" s="1">
        <f>VLOOKUP(A317,[2]Sheet2!$D$3:$J$1162,7,FALSE)</f>
        <v>0</v>
      </c>
      <c r="H317" s="1"/>
      <c r="I317" s="1">
        <f t="shared" si="20"/>
        <v>0</v>
      </c>
      <c r="N317" s="5"/>
      <c r="O317" s="9"/>
    </row>
    <row r="318" spans="1:15" x14ac:dyDescent="0.25">
      <c r="A318" t="s">
        <v>507</v>
      </c>
      <c r="B318" t="s">
        <v>508</v>
      </c>
      <c r="C318" s="1">
        <f>VLOOKUP(A318,[1]Sheet1!$D$3:$P$1208,3,FALSE)</f>
        <v>0</v>
      </c>
      <c r="D318" s="1">
        <f t="shared" si="19"/>
        <v>0</v>
      </c>
      <c r="E318" s="1">
        <f>VLOOKUP(A318,[2]Sheet2!$D$3:$L$1162,9,FALSE)</f>
        <v>0</v>
      </c>
      <c r="F318" s="1"/>
      <c r="G318" s="1">
        <f>VLOOKUP(A318,[2]Sheet2!$D$3:$J$1162,7,FALSE)</f>
        <v>0</v>
      </c>
      <c r="H318" s="1"/>
      <c r="I318" s="1">
        <f t="shared" si="20"/>
        <v>0</v>
      </c>
      <c r="N318" s="5"/>
      <c r="O318" s="9"/>
    </row>
    <row r="319" spans="1:15" x14ac:dyDescent="0.25">
      <c r="A319" t="s">
        <v>509</v>
      </c>
      <c r="B319" t="s">
        <v>510</v>
      </c>
      <c r="C319" s="1">
        <f>VLOOKUP(A319,[1]Sheet1!$D$3:$P$1208,3,FALSE)</f>
        <v>0</v>
      </c>
      <c r="D319" s="1">
        <f t="shared" si="19"/>
        <v>0</v>
      </c>
      <c r="E319" s="1">
        <f>VLOOKUP(A319,[2]Sheet2!$D$3:$L$1162,9,FALSE)</f>
        <v>0</v>
      </c>
      <c r="F319" s="1"/>
      <c r="G319" s="1">
        <f>VLOOKUP(A319,[2]Sheet2!$D$3:$J$1162,7,FALSE)</f>
        <v>0</v>
      </c>
      <c r="H319" s="1"/>
      <c r="I319" s="1">
        <f t="shared" si="20"/>
        <v>0</v>
      </c>
      <c r="N319" s="5"/>
      <c r="O319" s="9"/>
    </row>
    <row r="320" spans="1:15" x14ac:dyDescent="0.25">
      <c r="A320" t="s">
        <v>511</v>
      </c>
      <c r="B320" t="s">
        <v>512</v>
      </c>
      <c r="C320" s="1">
        <f>VLOOKUP(A320,[1]Sheet1!$D$3:$P$1208,3,FALSE)</f>
        <v>0</v>
      </c>
      <c r="D320" s="1">
        <f t="shared" si="19"/>
        <v>0</v>
      </c>
      <c r="E320" s="1">
        <f>VLOOKUP(A320,[2]Sheet2!$D$3:$L$1162,9,FALSE)</f>
        <v>0</v>
      </c>
      <c r="F320" s="1"/>
      <c r="G320" s="1">
        <f>VLOOKUP(A320,[2]Sheet2!$D$3:$J$1162,7,FALSE)</f>
        <v>0</v>
      </c>
      <c r="H320" s="1"/>
      <c r="I320" s="1">
        <f t="shared" si="20"/>
        <v>0</v>
      </c>
      <c r="N320" s="5"/>
      <c r="O320" s="9"/>
    </row>
    <row r="321" spans="1:15" x14ac:dyDescent="0.25">
      <c r="A321" t="s">
        <v>513</v>
      </c>
      <c r="B321" t="s">
        <v>514</v>
      </c>
      <c r="C321" s="1">
        <f>VLOOKUP(A321,[1]Sheet1!$D$3:$P$1208,3,FALSE)</f>
        <v>0</v>
      </c>
      <c r="D321" s="1">
        <f t="shared" si="19"/>
        <v>0</v>
      </c>
      <c r="E321" s="1">
        <f>VLOOKUP(A321,[2]Sheet2!$D$3:$L$1162,9,FALSE)</f>
        <v>0</v>
      </c>
      <c r="F321" s="1"/>
      <c r="G321" s="1">
        <f>VLOOKUP(A321,[2]Sheet2!$D$3:$J$1162,7,FALSE)</f>
        <v>0</v>
      </c>
      <c r="H321" s="1"/>
      <c r="I321" s="1">
        <f t="shared" si="20"/>
        <v>0</v>
      </c>
      <c r="N321" s="5"/>
      <c r="O321" s="9"/>
    </row>
    <row r="322" spans="1:15" x14ac:dyDescent="0.25">
      <c r="A322" t="s">
        <v>515</v>
      </c>
      <c r="B322" t="s">
        <v>516</v>
      </c>
      <c r="C322" s="1">
        <f>VLOOKUP(A322,[1]Sheet1!$D$3:$P$1208,3,FALSE)</f>
        <v>-33000</v>
      </c>
      <c r="D322" s="1">
        <f t="shared" si="19"/>
        <v>0</v>
      </c>
      <c r="E322" s="1">
        <f>VLOOKUP(A322,[2]Sheet2!$D$3:$L$1162,9,FALSE)</f>
        <v>-33000</v>
      </c>
      <c r="F322" s="1"/>
      <c r="G322" s="1">
        <f>VLOOKUP(A322,[2]Sheet2!$D$3:$J$1162,7,FALSE)</f>
        <v>-19732.95</v>
      </c>
      <c r="H322" s="1"/>
      <c r="I322" s="1">
        <f t="shared" si="20"/>
        <v>-13267.05</v>
      </c>
      <c r="N322" s="5"/>
      <c r="O322" s="9"/>
    </row>
    <row r="323" spans="1:15" x14ac:dyDescent="0.25">
      <c r="A323" t="s">
        <v>517</v>
      </c>
      <c r="B323" t="s">
        <v>518</v>
      </c>
      <c r="C323" s="1">
        <f>VLOOKUP(A323,[1]Sheet1!$D$3:$P$1208,3,FALSE)</f>
        <v>0</v>
      </c>
      <c r="D323" s="1">
        <f t="shared" si="19"/>
        <v>0</v>
      </c>
      <c r="E323" s="1">
        <f>VLOOKUP(A323,[2]Sheet2!$D$3:$L$1162,9,FALSE)</f>
        <v>0</v>
      </c>
      <c r="F323" s="1"/>
      <c r="G323" s="1">
        <f>VLOOKUP(A323,[2]Sheet2!$D$3:$J$1162,7,FALSE)</f>
        <v>0</v>
      </c>
      <c r="H323" s="1"/>
      <c r="I323" s="1">
        <f t="shared" si="20"/>
        <v>0</v>
      </c>
      <c r="N323" s="5"/>
      <c r="O323" s="9"/>
    </row>
    <row r="324" spans="1:15" x14ac:dyDescent="0.25">
      <c r="A324" t="s">
        <v>519</v>
      </c>
      <c r="B324" t="s">
        <v>520</v>
      </c>
      <c r="C324" s="1">
        <f>VLOOKUP(A324,[1]Sheet1!$D$3:$P$1208,3,FALSE)</f>
        <v>0</v>
      </c>
      <c r="D324" s="1">
        <f t="shared" si="19"/>
        <v>0</v>
      </c>
      <c r="E324" s="1">
        <f>VLOOKUP(A324,[2]Sheet2!$D$3:$L$1162,9,FALSE)</f>
        <v>0</v>
      </c>
      <c r="F324" s="1"/>
      <c r="G324" s="1">
        <f>VLOOKUP(A324,[2]Sheet2!$D$3:$J$1162,7,FALSE)</f>
        <v>0</v>
      </c>
      <c r="H324" s="1"/>
      <c r="I324" s="1">
        <f t="shared" si="20"/>
        <v>0</v>
      </c>
      <c r="N324" s="5"/>
      <c r="O324" s="9"/>
    </row>
    <row r="325" spans="1:15" x14ac:dyDescent="0.25">
      <c r="A325" t="s">
        <v>521</v>
      </c>
      <c r="B325" t="s">
        <v>522</v>
      </c>
      <c r="C325" s="1">
        <f>VLOOKUP(A325,[1]Sheet1!$D$3:$P$1208,3,FALSE)</f>
        <v>-77000</v>
      </c>
      <c r="D325" s="1">
        <f t="shared" si="19"/>
        <v>77000</v>
      </c>
      <c r="E325" s="1">
        <f>VLOOKUP(A325,[2]Sheet2!$D$3:$L$1162,9,FALSE)</f>
        <v>0</v>
      </c>
      <c r="F325" s="1"/>
      <c r="G325" s="1">
        <f>VLOOKUP(A325,[2]Sheet2!$D$3:$J$1162,7,FALSE)</f>
        <v>0</v>
      </c>
      <c r="H325" s="1"/>
      <c r="I325" s="1">
        <f t="shared" si="20"/>
        <v>0</v>
      </c>
      <c r="N325" s="5"/>
      <c r="O325" s="9"/>
    </row>
    <row r="326" spans="1:15" x14ac:dyDescent="0.25">
      <c r="A326" t="s">
        <v>523</v>
      </c>
      <c r="B326" t="s">
        <v>372</v>
      </c>
      <c r="C326" s="1">
        <f>VLOOKUP(A326,[1]Sheet1!$D$3:$P$1208,3,FALSE)</f>
        <v>-1956808.13</v>
      </c>
      <c r="D326" s="1">
        <f t="shared" si="19"/>
        <v>0</v>
      </c>
      <c r="E326" s="1">
        <f>VLOOKUP(A326,[2]Sheet2!$D$3:$L$1162,9,FALSE)</f>
        <v>-1956808.13</v>
      </c>
      <c r="F326" s="1"/>
      <c r="G326" s="1">
        <f>VLOOKUP(A326,[2]Sheet2!$D$3:$J$1162,7,FALSE)</f>
        <v>-933972.6</v>
      </c>
      <c r="H326" s="1"/>
      <c r="I326" s="1">
        <f t="shared" si="20"/>
        <v>-1022835.5299999999</v>
      </c>
      <c r="N326" s="5"/>
      <c r="O326" s="9"/>
    </row>
    <row r="327" spans="1:15" x14ac:dyDescent="0.25">
      <c r="A327" s="7"/>
      <c r="B327" s="7" t="s">
        <v>103</v>
      </c>
      <c r="C327" s="8">
        <f>SUM(C297:C326)</f>
        <v>-1116808.1299999999</v>
      </c>
      <c r="D327" s="8">
        <f t="shared" ref="D327" si="21">SUM(D297:D326)</f>
        <v>491293.16000000003</v>
      </c>
      <c r="E327" s="8">
        <f>SUM(E297:E326)</f>
        <v>-625514.97</v>
      </c>
      <c r="F327" s="8"/>
      <c r="G327" s="8"/>
      <c r="H327" s="8"/>
      <c r="I327" s="8"/>
      <c r="N327" s="5"/>
      <c r="O327" s="9"/>
    </row>
    <row r="328" spans="1:15" x14ac:dyDescent="0.25">
      <c r="A328" s="7">
        <v>204</v>
      </c>
      <c r="B328" s="7" t="s">
        <v>104</v>
      </c>
      <c r="C328" s="7"/>
      <c r="D328" s="7"/>
      <c r="E328" s="7"/>
      <c r="F328" s="7"/>
      <c r="G328" s="7"/>
      <c r="H328" s="7"/>
      <c r="I328" s="7"/>
      <c r="N328" s="5"/>
      <c r="O328" s="9"/>
    </row>
    <row r="329" spans="1:15" x14ac:dyDescent="0.25">
      <c r="A329" t="s">
        <v>105</v>
      </c>
      <c r="B329" t="s">
        <v>106</v>
      </c>
      <c r="N329" s="5"/>
      <c r="O329" s="9"/>
    </row>
    <row r="330" spans="1:15" x14ac:dyDescent="0.25">
      <c r="A330" s="3">
        <v>205</v>
      </c>
      <c r="B330" s="3" t="s">
        <v>524</v>
      </c>
      <c r="C330" s="3"/>
      <c r="D330" s="3"/>
      <c r="E330" s="3"/>
      <c r="F330" s="3"/>
      <c r="G330" s="3"/>
      <c r="H330" s="3"/>
      <c r="I330" s="3"/>
      <c r="N330" s="5"/>
      <c r="O330" s="9"/>
    </row>
    <row r="331" spans="1:15" x14ac:dyDescent="0.25">
      <c r="A331" t="s">
        <v>525</v>
      </c>
      <c r="B331" t="s">
        <v>526</v>
      </c>
      <c r="C331" s="1">
        <f>VLOOKUP(A331,[1]Sheet1!$D$3:$P$1208,3,FALSE)</f>
        <v>491501.52</v>
      </c>
      <c r="D331" s="1">
        <f t="shared" ref="D331:D394" si="22">+E331-C331</f>
        <v>16209.679999999993</v>
      </c>
      <c r="E331" s="1">
        <f>VLOOKUP(A331,[2]Sheet2!$D$3:$L$1162,9,FALSE)</f>
        <v>507711.2</v>
      </c>
      <c r="F331" s="1"/>
      <c r="G331" s="1">
        <f>VLOOKUP(A331,[2]Sheet2!$D$3:$J$1162,7,FALSE)</f>
        <v>379216.38</v>
      </c>
      <c r="H331" s="1"/>
      <c r="I331" s="1">
        <f t="shared" ref="I331:I394" si="23">+E331-G331</f>
        <v>128494.82</v>
      </c>
      <c r="N331" s="5"/>
      <c r="O331" s="9"/>
    </row>
    <row r="332" spans="1:15" x14ac:dyDescent="0.25">
      <c r="A332" t="s">
        <v>527</v>
      </c>
      <c r="B332" t="s">
        <v>528</v>
      </c>
      <c r="C332" s="1">
        <f>VLOOKUP(A332,[1]Sheet1!$D$3:$P$1208,3,FALSE)</f>
        <v>1471347.69</v>
      </c>
      <c r="D332" s="1">
        <f t="shared" si="22"/>
        <v>-805016.64999999991</v>
      </c>
      <c r="E332" s="1">
        <f>VLOOKUP(A332,[2]Sheet2!$D$3:$L$1162,9,FALSE)</f>
        <v>666331.04</v>
      </c>
      <c r="F332" s="1"/>
      <c r="G332" s="1">
        <f>VLOOKUP(A332,[2]Sheet2!$D$3:$J$1162,7,FALSE)</f>
        <v>499092.49</v>
      </c>
      <c r="H332" s="1"/>
      <c r="I332" s="1">
        <f t="shared" si="23"/>
        <v>167238.55000000005</v>
      </c>
      <c r="N332" s="5"/>
      <c r="O332" s="9"/>
    </row>
    <row r="333" spans="1:15" x14ac:dyDescent="0.25">
      <c r="A333" t="s">
        <v>529</v>
      </c>
      <c r="B333" t="s">
        <v>530</v>
      </c>
      <c r="C333" s="1">
        <f>VLOOKUP(A333,[1]Sheet1!$D$3:$P$1208,3,FALSE)</f>
        <v>446236.21</v>
      </c>
      <c r="D333" s="1">
        <f t="shared" si="22"/>
        <v>263276.9366666667</v>
      </c>
      <c r="E333" s="1">
        <f>VLOOKUP(A333,[2]Sheet2!$D$3:$L$1162,9,FALSE)</f>
        <v>709513.14666666673</v>
      </c>
      <c r="F333" s="1"/>
      <c r="G333" s="1">
        <f>VLOOKUP(A333,[2]Sheet2!$D$3:$J$1162,7,FALSE)</f>
        <v>532134.86</v>
      </c>
      <c r="H333" s="1"/>
      <c r="I333" s="1">
        <f t="shared" si="23"/>
        <v>177378.28666666674</v>
      </c>
      <c r="N333" s="5"/>
      <c r="O333" s="9"/>
    </row>
    <row r="334" spans="1:15" x14ac:dyDescent="0.25">
      <c r="A334" t="s">
        <v>531</v>
      </c>
      <c r="B334" t="s">
        <v>532</v>
      </c>
      <c r="C334" s="1">
        <f>VLOOKUP(A334,[1]Sheet1!$D$3:$P$1208,3,FALSE)</f>
        <v>1425529.25</v>
      </c>
      <c r="D334" s="1">
        <f t="shared" si="22"/>
        <v>571584.05000000005</v>
      </c>
      <c r="E334" s="1">
        <f>VLOOKUP(A334,[2]Sheet2!$D$3:$L$1162,9,FALSE)</f>
        <v>1997113.3</v>
      </c>
      <c r="F334" s="1"/>
      <c r="G334" s="1">
        <f>VLOOKUP(A334,[2]Sheet2!$D$3:$J$1162,7,FALSE)</f>
        <v>1493910.81</v>
      </c>
      <c r="H334" s="1"/>
      <c r="I334" s="1">
        <f t="shared" si="23"/>
        <v>503202.49</v>
      </c>
      <c r="N334" s="5"/>
      <c r="O334" s="9"/>
    </row>
    <row r="335" spans="1:15" x14ac:dyDescent="0.25">
      <c r="A335" t="s">
        <v>533</v>
      </c>
      <c r="B335" t="s">
        <v>534</v>
      </c>
      <c r="C335" s="1">
        <f>VLOOKUP(A335,[1]Sheet1!$D$3:$P$1208,3,FALSE)</f>
        <v>102579.22</v>
      </c>
      <c r="D335" s="1">
        <f t="shared" si="22"/>
        <v>0</v>
      </c>
      <c r="E335" s="1">
        <f>VLOOKUP(A335,[2]Sheet2!$D$3:$L$1162,9,FALSE)</f>
        <v>102579.22</v>
      </c>
      <c r="F335" s="1"/>
      <c r="G335" s="1">
        <f>VLOOKUP(A335,[2]Sheet2!$D$3:$J$1162,7,FALSE)</f>
        <v>0</v>
      </c>
      <c r="H335" s="1"/>
      <c r="I335" s="1">
        <f t="shared" si="23"/>
        <v>102579.22</v>
      </c>
      <c r="N335" s="5"/>
      <c r="O335" s="9"/>
    </row>
    <row r="336" spans="1:15" x14ac:dyDescent="0.25">
      <c r="A336" t="s">
        <v>535</v>
      </c>
      <c r="B336" t="s">
        <v>536</v>
      </c>
      <c r="C336" s="1">
        <f>VLOOKUP(A336,[1]Sheet1!$D$3:$P$1208,3,FALSE)</f>
        <v>102579.22</v>
      </c>
      <c r="D336" s="1">
        <f t="shared" si="22"/>
        <v>0</v>
      </c>
      <c r="E336" s="1">
        <f>VLOOKUP(A336,[2]Sheet2!$D$3:$L$1162,9,FALSE)</f>
        <v>102579.22</v>
      </c>
      <c r="F336" s="1"/>
      <c r="G336" s="1">
        <f>VLOOKUP(A336,[2]Sheet2!$D$3:$J$1162,7,FALSE)</f>
        <v>0</v>
      </c>
      <c r="H336" s="1"/>
      <c r="I336" s="1">
        <f t="shared" si="23"/>
        <v>102579.22</v>
      </c>
      <c r="N336" s="5"/>
      <c r="O336" s="9"/>
    </row>
    <row r="337" spans="1:15" x14ac:dyDescent="0.25">
      <c r="A337" t="s">
        <v>537</v>
      </c>
      <c r="B337" t="s">
        <v>538</v>
      </c>
      <c r="C337" s="1">
        <f>VLOOKUP(A337,[1]Sheet1!$D$3:$P$1208,3,FALSE)</f>
        <v>0</v>
      </c>
      <c r="D337" s="1">
        <f t="shared" si="22"/>
        <v>0</v>
      </c>
      <c r="E337" s="1">
        <f>VLOOKUP(A337,[2]Sheet2!$D$3:$L$1162,9,FALSE)</f>
        <v>0</v>
      </c>
      <c r="F337" s="1"/>
      <c r="G337" s="1">
        <f>VLOOKUP(A337,[2]Sheet2!$D$3:$J$1162,7,FALSE)</f>
        <v>0</v>
      </c>
      <c r="H337" s="1"/>
      <c r="I337" s="1">
        <f t="shared" si="23"/>
        <v>0</v>
      </c>
      <c r="N337" s="5"/>
      <c r="O337" s="9"/>
    </row>
    <row r="338" spans="1:15" x14ac:dyDescent="0.25">
      <c r="A338" t="s">
        <v>539</v>
      </c>
      <c r="B338" t="s">
        <v>540</v>
      </c>
      <c r="C338" s="1">
        <f>VLOOKUP(A338,[1]Sheet1!$D$3:$P$1208,3,FALSE)</f>
        <v>0</v>
      </c>
      <c r="D338" s="1">
        <f t="shared" si="22"/>
        <v>0</v>
      </c>
      <c r="E338" s="1">
        <f>VLOOKUP(A338,[2]Sheet2!$D$3:$L$1162,9,FALSE)</f>
        <v>0</v>
      </c>
      <c r="F338" s="1"/>
      <c r="G338" s="1">
        <f>VLOOKUP(A338,[2]Sheet2!$D$3:$J$1162,7,FALSE)</f>
        <v>0</v>
      </c>
      <c r="H338" s="1"/>
      <c r="I338" s="1">
        <f t="shared" si="23"/>
        <v>0</v>
      </c>
      <c r="N338" s="5"/>
      <c r="O338" s="9"/>
    </row>
    <row r="339" spans="1:15" x14ac:dyDescent="0.25">
      <c r="A339" t="s">
        <v>541</v>
      </c>
      <c r="B339" t="s">
        <v>542</v>
      </c>
      <c r="C339" s="1">
        <f>VLOOKUP(A339,[1]Sheet1!$D$3:$P$1208,3,FALSE)</f>
        <v>9686.1</v>
      </c>
      <c r="D339" s="1">
        <f t="shared" si="22"/>
        <v>17419.82</v>
      </c>
      <c r="E339" s="1">
        <f>VLOOKUP(A339,[2]Sheet2!$D$3:$L$1162,9,FALSE)</f>
        <v>27105.919999999998</v>
      </c>
      <c r="F339" s="1"/>
      <c r="G339" s="1">
        <f>VLOOKUP(A339,[2]Sheet2!$D$3:$J$1162,7,FALSE)</f>
        <v>13552.96</v>
      </c>
      <c r="H339" s="1"/>
      <c r="I339" s="1">
        <f t="shared" si="23"/>
        <v>13552.96</v>
      </c>
      <c r="N339" s="5"/>
      <c r="O339" s="9"/>
    </row>
    <row r="340" spans="1:15" x14ac:dyDescent="0.25">
      <c r="A340" t="s">
        <v>543</v>
      </c>
      <c r="B340" t="s">
        <v>544</v>
      </c>
      <c r="C340" s="1">
        <f>VLOOKUP(A340,[1]Sheet1!$D$3:$P$1208,3,FALSE)</f>
        <v>106182.86</v>
      </c>
      <c r="D340" s="1">
        <f t="shared" si="22"/>
        <v>34111.460000000006</v>
      </c>
      <c r="E340" s="1">
        <f>VLOOKUP(A340,[2]Sheet2!$D$3:$L$1162,9,FALSE)</f>
        <v>140294.32</v>
      </c>
      <c r="F340" s="1"/>
      <c r="G340" s="1">
        <f>VLOOKUP(A340,[2]Sheet2!$D$3:$J$1162,7,FALSE)</f>
        <v>105220.74</v>
      </c>
      <c r="H340" s="1"/>
      <c r="I340" s="1">
        <f t="shared" si="23"/>
        <v>35073.58</v>
      </c>
      <c r="N340" s="5"/>
      <c r="O340" s="9"/>
    </row>
    <row r="341" spans="1:15" x14ac:dyDescent="0.25">
      <c r="A341" t="s">
        <v>545</v>
      </c>
      <c r="B341" t="s">
        <v>546</v>
      </c>
      <c r="C341" s="1">
        <f>VLOOKUP(A341,[1]Sheet1!$D$3:$P$1208,3,FALSE)</f>
        <v>0</v>
      </c>
      <c r="D341" s="1">
        <f t="shared" si="22"/>
        <v>0</v>
      </c>
      <c r="E341" s="1">
        <f>VLOOKUP(A341,[2]Sheet2!$D$3:$L$1162,9,FALSE)</f>
        <v>0</v>
      </c>
      <c r="F341" s="1"/>
      <c r="G341" s="1">
        <f>VLOOKUP(A341,[2]Sheet2!$D$3:$J$1162,7,FALSE)</f>
        <v>0</v>
      </c>
      <c r="H341" s="1"/>
      <c r="I341" s="1">
        <f t="shared" si="23"/>
        <v>0</v>
      </c>
      <c r="N341" s="5"/>
      <c r="O341" s="9"/>
    </row>
    <row r="342" spans="1:15" x14ac:dyDescent="0.25">
      <c r="A342" t="s">
        <v>547</v>
      </c>
      <c r="B342" t="s">
        <v>546</v>
      </c>
      <c r="C342" s="1">
        <f>VLOOKUP(A342,[1]Sheet1!$D$3:$P$1208,3,FALSE)</f>
        <v>0</v>
      </c>
      <c r="D342" s="1">
        <f t="shared" si="22"/>
        <v>0</v>
      </c>
      <c r="E342" s="1">
        <f>VLOOKUP(A342,[2]Sheet2!$D$3:$L$1162,9,FALSE)</f>
        <v>0</v>
      </c>
      <c r="F342" s="1"/>
      <c r="G342" s="1">
        <f>VLOOKUP(A342,[2]Sheet2!$D$3:$J$1162,7,FALSE)</f>
        <v>0</v>
      </c>
      <c r="H342" s="1"/>
      <c r="I342" s="1">
        <f t="shared" si="23"/>
        <v>0</v>
      </c>
      <c r="N342" s="5"/>
      <c r="O342" s="9"/>
    </row>
    <row r="343" spans="1:15" x14ac:dyDescent="0.25">
      <c r="A343" t="s">
        <v>548</v>
      </c>
      <c r="B343" t="s">
        <v>549</v>
      </c>
      <c r="C343" s="1">
        <f>VLOOKUP(A343,[1]Sheet1!$D$3:$P$1208,3,FALSE)</f>
        <v>0</v>
      </c>
      <c r="D343" s="1">
        <f t="shared" si="22"/>
        <v>0</v>
      </c>
      <c r="E343" s="1">
        <f>VLOOKUP(A343,[2]Sheet2!$D$3:$L$1162,9,FALSE)</f>
        <v>0</v>
      </c>
      <c r="F343" s="1"/>
      <c r="G343" s="1">
        <f>VLOOKUP(A343,[2]Sheet2!$D$3:$J$1162,7,FALSE)</f>
        <v>0</v>
      </c>
      <c r="H343" s="1"/>
      <c r="I343" s="1">
        <f t="shared" si="23"/>
        <v>0</v>
      </c>
      <c r="N343" s="5"/>
      <c r="O343" s="9"/>
    </row>
    <row r="344" spans="1:15" x14ac:dyDescent="0.25">
      <c r="A344" t="s">
        <v>550</v>
      </c>
      <c r="B344" t="s">
        <v>551</v>
      </c>
      <c r="C344" s="1">
        <f>VLOOKUP(A344,[1]Sheet1!$D$3:$P$1208,3,FALSE)</f>
        <v>0</v>
      </c>
      <c r="D344" s="1">
        <f t="shared" si="22"/>
        <v>0</v>
      </c>
      <c r="E344" s="1">
        <f>VLOOKUP(A344,[2]Sheet2!$D$3:$L$1162,9,FALSE)</f>
        <v>0</v>
      </c>
      <c r="F344" s="1"/>
      <c r="G344" s="1">
        <f>VLOOKUP(A344,[2]Sheet2!$D$3:$J$1162,7,FALSE)</f>
        <v>0</v>
      </c>
      <c r="H344" s="1"/>
      <c r="I344" s="1">
        <f t="shared" si="23"/>
        <v>0</v>
      </c>
      <c r="N344" s="5"/>
      <c r="O344" s="9"/>
    </row>
    <row r="345" spans="1:15" x14ac:dyDescent="0.25">
      <c r="A345" t="s">
        <v>552</v>
      </c>
      <c r="B345" t="s">
        <v>553</v>
      </c>
      <c r="C345" s="1">
        <f>VLOOKUP(A345,[1]Sheet1!$D$3:$P$1208,3,FALSE)</f>
        <v>0</v>
      </c>
      <c r="D345" s="1">
        <f t="shared" si="22"/>
        <v>0</v>
      </c>
      <c r="E345" s="1">
        <f>VLOOKUP(A345,[2]Sheet2!$D$3:$L$1162,9,FALSE)</f>
        <v>0</v>
      </c>
      <c r="F345" s="1"/>
      <c r="G345" s="1">
        <f>VLOOKUP(A345,[2]Sheet2!$D$3:$J$1162,7,FALSE)</f>
        <v>0</v>
      </c>
      <c r="H345" s="1"/>
      <c r="I345" s="1">
        <f t="shared" si="23"/>
        <v>0</v>
      </c>
      <c r="N345" s="5"/>
      <c r="O345" s="9"/>
    </row>
    <row r="346" spans="1:15" x14ac:dyDescent="0.25">
      <c r="A346" t="s">
        <v>554</v>
      </c>
      <c r="B346" t="s">
        <v>555</v>
      </c>
      <c r="C346" s="1">
        <f>VLOOKUP(A346,[1]Sheet1!$D$3:$P$1208,3,FALSE)</f>
        <v>0</v>
      </c>
      <c r="D346" s="1">
        <f t="shared" si="22"/>
        <v>0</v>
      </c>
      <c r="E346" s="1">
        <f>VLOOKUP(A346,[2]Sheet2!$D$3:$L$1162,9,FALSE)</f>
        <v>0</v>
      </c>
      <c r="F346" s="1"/>
      <c r="G346" s="1">
        <f>VLOOKUP(A346,[2]Sheet2!$D$3:$J$1162,7,FALSE)</f>
        <v>0</v>
      </c>
      <c r="H346" s="1"/>
      <c r="I346" s="1">
        <f t="shared" si="23"/>
        <v>0</v>
      </c>
      <c r="N346" s="5"/>
      <c r="O346" s="9"/>
    </row>
    <row r="347" spans="1:15" x14ac:dyDescent="0.25">
      <c r="A347" t="s">
        <v>556</v>
      </c>
      <c r="B347" t="s">
        <v>557</v>
      </c>
      <c r="C347" s="1">
        <f>VLOOKUP(A347,[1]Sheet1!$D$3:$P$1208,3,FALSE)</f>
        <v>0</v>
      </c>
      <c r="D347" s="1">
        <f t="shared" si="22"/>
        <v>8400</v>
      </c>
      <c r="E347" s="1">
        <f>VLOOKUP(A347,[2]Sheet2!$D$3:$L$1162,9,FALSE)</f>
        <v>8400</v>
      </c>
      <c r="F347" s="1"/>
      <c r="G347" s="1">
        <f>VLOOKUP(A347,[2]Sheet2!$D$3:$J$1162,7,FALSE)</f>
        <v>6300</v>
      </c>
      <c r="H347" s="1"/>
      <c r="I347" s="1">
        <f t="shared" si="23"/>
        <v>2100</v>
      </c>
      <c r="N347" s="5"/>
      <c r="O347" s="9"/>
    </row>
    <row r="348" spans="1:15" x14ac:dyDescent="0.25">
      <c r="A348" t="s">
        <v>558</v>
      </c>
      <c r="B348" t="s">
        <v>559</v>
      </c>
      <c r="C348" s="1">
        <f>VLOOKUP(A348,[1]Sheet1!$D$3:$P$1208,3,FALSE)</f>
        <v>0</v>
      </c>
      <c r="D348" s="1">
        <f t="shared" si="22"/>
        <v>8400</v>
      </c>
      <c r="E348" s="1">
        <f>VLOOKUP(A348,[2]Sheet2!$D$3:$L$1162,9,FALSE)</f>
        <v>8400</v>
      </c>
      <c r="F348" s="1"/>
      <c r="G348" s="1">
        <f>VLOOKUP(A348,[2]Sheet2!$D$3:$J$1162,7,FALSE)</f>
        <v>6300</v>
      </c>
      <c r="H348" s="1"/>
      <c r="I348" s="1">
        <f t="shared" si="23"/>
        <v>2100</v>
      </c>
      <c r="N348" s="5"/>
      <c r="O348" s="9"/>
    </row>
    <row r="349" spans="1:15" x14ac:dyDescent="0.25">
      <c r="A349" t="s">
        <v>560</v>
      </c>
      <c r="B349" t="s">
        <v>561</v>
      </c>
      <c r="C349" s="1">
        <f>VLOOKUP(A349,[1]Sheet1!$D$3:$P$1208,3,FALSE)</f>
        <v>0</v>
      </c>
      <c r="D349" s="1">
        <f t="shared" si="22"/>
        <v>33712.613333333335</v>
      </c>
      <c r="E349" s="1">
        <f>VLOOKUP(A349,[2]Sheet2!$D$3:$L$1162,9,FALSE)</f>
        <v>33712.613333333335</v>
      </c>
      <c r="F349" s="1"/>
      <c r="G349" s="1">
        <f>VLOOKUP(A349,[2]Sheet2!$D$3:$J$1162,7,FALSE)</f>
        <v>25284.46</v>
      </c>
      <c r="H349" s="1"/>
      <c r="I349" s="1">
        <f t="shared" si="23"/>
        <v>8428.1533333333355</v>
      </c>
      <c r="N349" s="5"/>
      <c r="O349" s="9"/>
    </row>
    <row r="350" spans="1:15" x14ac:dyDescent="0.25">
      <c r="A350" t="s">
        <v>562</v>
      </c>
      <c r="B350" t="s">
        <v>563</v>
      </c>
      <c r="C350" s="1">
        <f>VLOOKUP(A350,[1]Sheet1!$D$3:$P$1208,3,FALSE)</f>
        <v>0</v>
      </c>
      <c r="D350" s="1">
        <f t="shared" si="22"/>
        <v>0</v>
      </c>
      <c r="E350" s="1">
        <f>VLOOKUP(A350,[2]Sheet2!$D$3:$L$1162,9,FALSE)</f>
        <v>0</v>
      </c>
      <c r="F350" s="1"/>
      <c r="G350" s="1">
        <f>VLOOKUP(A350,[2]Sheet2!$D$3:$J$1162,7,FALSE)</f>
        <v>0</v>
      </c>
      <c r="H350" s="1"/>
      <c r="I350" s="1">
        <f t="shared" si="23"/>
        <v>0</v>
      </c>
      <c r="N350" s="5"/>
      <c r="O350" s="9"/>
    </row>
    <row r="351" spans="1:15" x14ac:dyDescent="0.25">
      <c r="A351" t="s">
        <v>564</v>
      </c>
      <c r="B351" t="s">
        <v>565</v>
      </c>
      <c r="C351" s="1">
        <f>VLOOKUP(A351,[1]Sheet1!$D$3:$P$1208,3,FALSE)</f>
        <v>0</v>
      </c>
      <c r="D351" s="1">
        <f t="shared" si="22"/>
        <v>0</v>
      </c>
      <c r="E351" s="1">
        <f>VLOOKUP(A351,[2]Sheet2!$D$3:$L$1162,9,FALSE)</f>
        <v>0</v>
      </c>
      <c r="F351" s="1"/>
      <c r="G351" s="1">
        <f>VLOOKUP(A351,[2]Sheet2!$D$3:$J$1162,7,FALSE)</f>
        <v>0</v>
      </c>
      <c r="H351" s="1"/>
      <c r="I351" s="1">
        <f t="shared" si="23"/>
        <v>0</v>
      </c>
      <c r="N351" s="5"/>
      <c r="O351" s="9"/>
    </row>
    <row r="352" spans="1:15" x14ac:dyDescent="0.25">
      <c r="A352" t="s">
        <v>566</v>
      </c>
      <c r="B352" t="s">
        <v>567</v>
      </c>
      <c r="C352" s="1">
        <f>VLOOKUP(A352,[1]Sheet1!$D$3:$P$1208,3,FALSE)</f>
        <v>0</v>
      </c>
      <c r="D352" s="1">
        <f t="shared" si="22"/>
        <v>19169.226666666666</v>
      </c>
      <c r="E352" s="1">
        <f>VLOOKUP(A352,[2]Sheet2!$D$3:$L$1162,9,FALSE)</f>
        <v>19169.226666666666</v>
      </c>
      <c r="F352" s="1"/>
      <c r="G352" s="1">
        <f>VLOOKUP(A352,[2]Sheet2!$D$3:$J$1162,7,FALSE)</f>
        <v>14376.92</v>
      </c>
      <c r="H352" s="1"/>
      <c r="I352" s="1">
        <f t="shared" si="23"/>
        <v>4792.3066666666655</v>
      </c>
      <c r="N352" s="5"/>
      <c r="O352" s="9"/>
    </row>
    <row r="353" spans="1:15" x14ac:dyDescent="0.25">
      <c r="A353" t="s">
        <v>568</v>
      </c>
      <c r="B353" t="s">
        <v>569</v>
      </c>
      <c r="C353" s="1">
        <f>VLOOKUP(A353,[1]Sheet1!$D$3:$P$1208,3,FALSE)</f>
        <v>150000</v>
      </c>
      <c r="D353" s="1">
        <f t="shared" si="22"/>
        <v>0</v>
      </c>
      <c r="E353" s="1">
        <f>VLOOKUP(A353,[2]Sheet2!$D$3:$L$1162,9,FALSE)</f>
        <v>150000</v>
      </c>
      <c r="F353" s="1"/>
      <c r="G353" s="1">
        <f>VLOOKUP(A353,[2]Sheet2!$D$3:$J$1162,7,FALSE)</f>
        <v>112500</v>
      </c>
      <c r="H353" s="1"/>
      <c r="I353" s="1">
        <f t="shared" si="23"/>
        <v>37500</v>
      </c>
      <c r="N353" s="5"/>
      <c r="O353" s="9"/>
    </row>
    <row r="354" spans="1:15" x14ac:dyDescent="0.25">
      <c r="A354" t="s">
        <v>570</v>
      </c>
      <c r="B354" t="s">
        <v>569</v>
      </c>
      <c r="C354" s="1">
        <f>VLOOKUP(A354,[1]Sheet1!$D$3:$P$1208,3,FALSE)</f>
        <v>0</v>
      </c>
      <c r="D354" s="1">
        <f t="shared" si="22"/>
        <v>0</v>
      </c>
      <c r="E354" s="1">
        <f>VLOOKUP(A354,[2]Sheet2!$D$3:$L$1162,9,FALSE)</f>
        <v>0</v>
      </c>
      <c r="F354" s="1"/>
      <c r="G354" s="1">
        <f>VLOOKUP(A354,[2]Sheet2!$D$3:$J$1162,7,FALSE)</f>
        <v>0</v>
      </c>
      <c r="H354" s="1"/>
      <c r="I354" s="1">
        <f t="shared" si="23"/>
        <v>0</v>
      </c>
      <c r="N354" s="5"/>
      <c r="O354" s="9"/>
    </row>
    <row r="355" spans="1:15" x14ac:dyDescent="0.25">
      <c r="A355" t="s">
        <v>571</v>
      </c>
      <c r="B355" t="s">
        <v>572</v>
      </c>
      <c r="C355" s="1">
        <f>VLOOKUP(A355,[1]Sheet1!$D$3:$P$1208,3,FALSE)</f>
        <v>72000</v>
      </c>
      <c r="D355" s="1">
        <f t="shared" si="22"/>
        <v>16000</v>
      </c>
      <c r="E355" s="1">
        <f>VLOOKUP(A355,[2]Sheet2!$D$3:$L$1162,9,FALSE)</f>
        <v>88000</v>
      </c>
      <c r="F355" s="1"/>
      <c r="G355" s="1">
        <f>VLOOKUP(A355,[2]Sheet2!$D$3:$J$1162,7,FALSE)</f>
        <v>66000</v>
      </c>
      <c r="H355" s="1"/>
      <c r="I355" s="1">
        <f t="shared" si="23"/>
        <v>22000</v>
      </c>
      <c r="N355" s="5"/>
      <c r="O355" s="9"/>
    </row>
    <row r="356" spans="1:15" x14ac:dyDescent="0.25">
      <c r="A356" t="s">
        <v>573</v>
      </c>
      <c r="B356" t="s">
        <v>574</v>
      </c>
      <c r="C356" s="1">
        <f>VLOOKUP(A356,[1]Sheet1!$D$3:$P$1208,3,FALSE)</f>
        <v>72000</v>
      </c>
      <c r="D356" s="1">
        <f t="shared" si="22"/>
        <v>158769.24</v>
      </c>
      <c r="E356" s="1">
        <f>VLOOKUP(A356,[2]Sheet2!$D$3:$L$1162,9,FALSE)</f>
        <v>230769.24</v>
      </c>
      <c r="F356" s="1"/>
      <c r="G356" s="1">
        <f>VLOOKUP(A356,[2]Sheet2!$D$3:$J$1162,7,FALSE)</f>
        <v>169384.62</v>
      </c>
      <c r="H356" s="1"/>
      <c r="I356" s="1">
        <f t="shared" si="23"/>
        <v>61384.619999999995</v>
      </c>
      <c r="N356" s="5"/>
      <c r="O356" s="9"/>
    </row>
    <row r="357" spans="1:15" x14ac:dyDescent="0.25">
      <c r="A357" t="s">
        <v>575</v>
      </c>
      <c r="B357" t="s">
        <v>576</v>
      </c>
      <c r="C357" s="1">
        <f>VLOOKUP(A357,[1]Sheet1!$D$3:$P$1208,3,FALSE)</f>
        <v>80.5</v>
      </c>
      <c r="D357" s="1">
        <f t="shared" si="22"/>
        <v>6234.5</v>
      </c>
      <c r="E357" s="1">
        <f>VLOOKUP(A357,[2]Sheet2!$D$3:$L$1162,9,FALSE)</f>
        <v>6315</v>
      </c>
      <c r="F357" s="1"/>
      <c r="G357" s="1">
        <f>VLOOKUP(A357,[2]Sheet2!$D$3:$J$1162,7,FALSE)</f>
        <v>3179.25</v>
      </c>
      <c r="H357" s="1"/>
      <c r="I357" s="1">
        <f t="shared" si="23"/>
        <v>3135.75</v>
      </c>
      <c r="N357" s="5"/>
      <c r="O357" s="9"/>
    </row>
    <row r="358" spans="1:15" x14ac:dyDescent="0.25">
      <c r="A358" t="s">
        <v>577</v>
      </c>
      <c r="B358" t="s">
        <v>576</v>
      </c>
      <c r="C358" s="1">
        <f>VLOOKUP(A358,[1]Sheet1!$D$3:$P$1208,3,FALSE)</f>
        <v>243.22</v>
      </c>
      <c r="D358" s="1">
        <f t="shared" si="22"/>
        <v>-156.22</v>
      </c>
      <c r="E358" s="1">
        <f>VLOOKUP(A358,[2]Sheet2!$D$3:$L$1162,9,FALSE)</f>
        <v>87</v>
      </c>
      <c r="F358" s="1"/>
      <c r="G358" s="1">
        <f>VLOOKUP(A358,[2]Sheet2!$D$3:$J$1162,7,FALSE)</f>
        <v>65.25</v>
      </c>
      <c r="H358" s="1"/>
      <c r="I358" s="1">
        <f t="shared" si="23"/>
        <v>21.75</v>
      </c>
      <c r="N358" s="5"/>
      <c r="O358" s="9"/>
    </row>
    <row r="359" spans="1:15" x14ac:dyDescent="0.25">
      <c r="A359" t="s">
        <v>578</v>
      </c>
      <c r="B359" t="s">
        <v>579</v>
      </c>
      <c r="C359" s="1">
        <f>VLOOKUP(A359,[1]Sheet1!$D$3:$P$1208,3,FALSE)</f>
        <v>162.72</v>
      </c>
      <c r="D359" s="1">
        <f t="shared" si="22"/>
        <v>78.946666666666687</v>
      </c>
      <c r="E359" s="1">
        <f>VLOOKUP(A359,[2]Sheet2!$D$3:$L$1162,9,FALSE)</f>
        <v>241.66666666666669</v>
      </c>
      <c r="F359" s="1"/>
      <c r="G359" s="1">
        <f>VLOOKUP(A359,[2]Sheet2!$D$3:$J$1162,7,FALSE)</f>
        <v>181.25</v>
      </c>
      <c r="H359" s="1"/>
      <c r="I359" s="1">
        <f t="shared" si="23"/>
        <v>60.416666666666686</v>
      </c>
      <c r="N359" s="5"/>
      <c r="O359" s="9"/>
    </row>
    <row r="360" spans="1:15" x14ac:dyDescent="0.25">
      <c r="A360" t="s">
        <v>580</v>
      </c>
      <c r="B360" t="s">
        <v>581</v>
      </c>
      <c r="C360" s="1">
        <f>VLOOKUP(A360,[1]Sheet1!$D$3:$P$1208,3,FALSE)</f>
        <v>691.56</v>
      </c>
      <c r="D360" s="1">
        <f t="shared" si="22"/>
        <v>105.94000000000005</v>
      </c>
      <c r="E360" s="1">
        <f>VLOOKUP(A360,[2]Sheet2!$D$3:$L$1162,9,FALSE)</f>
        <v>797.5</v>
      </c>
      <c r="F360" s="1"/>
      <c r="G360" s="1">
        <f>VLOOKUP(A360,[2]Sheet2!$D$3:$J$1162,7,FALSE)</f>
        <v>594.5</v>
      </c>
      <c r="H360" s="1"/>
      <c r="I360" s="1">
        <f t="shared" si="23"/>
        <v>203</v>
      </c>
      <c r="N360" s="5"/>
      <c r="O360" s="9"/>
    </row>
    <row r="361" spans="1:15" x14ac:dyDescent="0.25">
      <c r="A361" t="s">
        <v>582</v>
      </c>
      <c r="B361" t="s">
        <v>583</v>
      </c>
      <c r="C361" s="1">
        <f>VLOOKUP(A361,[1]Sheet1!$D$3:$P$1208,3,FALSE)</f>
        <v>6173.2</v>
      </c>
      <c r="D361" s="1">
        <f t="shared" si="22"/>
        <v>107.60000000000036</v>
      </c>
      <c r="E361" s="1">
        <f>VLOOKUP(A361,[2]Sheet2!$D$3:$L$1162,9,FALSE)</f>
        <v>6280.8</v>
      </c>
      <c r="F361" s="1"/>
      <c r="G361" s="1">
        <f>VLOOKUP(A361,[2]Sheet2!$D$3:$J$1162,7,FALSE)</f>
        <v>4706.3599999999997</v>
      </c>
      <c r="H361" s="1"/>
      <c r="I361" s="1">
        <f t="shared" si="23"/>
        <v>1574.4400000000005</v>
      </c>
      <c r="N361" s="5"/>
      <c r="O361" s="9"/>
    </row>
    <row r="362" spans="1:15" x14ac:dyDescent="0.25">
      <c r="A362" t="s">
        <v>584</v>
      </c>
      <c r="B362" t="s">
        <v>583</v>
      </c>
      <c r="C362" s="1">
        <f>VLOOKUP(A362,[1]Sheet1!$D$3:$P$1208,3,FALSE)</f>
        <v>17165.330000000002</v>
      </c>
      <c r="D362" s="1">
        <f t="shared" si="22"/>
        <v>-10807.583333333334</v>
      </c>
      <c r="E362" s="1">
        <f>VLOOKUP(A362,[2]Sheet2!$D$3:$L$1162,9,FALSE)</f>
        <v>6357.7466666666678</v>
      </c>
      <c r="F362" s="1"/>
      <c r="G362" s="1">
        <f>VLOOKUP(A362,[2]Sheet2!$D$3:$J$1162,7,FALSE)</f>
        <v>4768.3100000000004</v>
      </c>
      <c r="H362" s="1"/>
      <c r="I362" s="1">
        <f t="shared" si="23"/>
        <v>1589.4366666666674</v>
      </c>
      <c r="N362" s="5"/>
      <c r="O362" s="9"/>
    </row>
    <row r="363" spans="1:15" x14ac:dyDescent="0.25">
      <c r="A363" t="s">
        <v>585</v>
      </c>
      <c r="B363" t="s">
        <v>586</v>
      </c>
      <c r="C363" s="1">
        <f>VLOOKUP(A363,[1]Sheet1!$D$3:$P$1208,3,FALSE)</f>
        <v>5389.79</v>
      </c>
      <c r="D363" s="1">
        <f t="shared" si="22"/>
        <v>2851.0633333333344</v>
      </c>
      <c r="E363" s="1">
        <f>VLOOKUP(A363,[2]Sheet2!$D$3:$L$1162,9,FALSE)</f>
        <v>8240.8533333333344</v>
      </c>
      <c r="F363" s="1"/>
      <c r="G363" s="1">
        <f>VLOOKUP(A363,[2]Sheet2!$D$3:$J$1162,7,FALSE)</f>
        <v>6180.64</v>
      </c>
      <c r="H363" s="1"/>
      <c r="I363" s="1">
        <f t="shared" si="23"/>
        <v>2060.213333333334</v>
      </c>
      <c r="N363" s="5"/>
      <c r="O363" s="9"/>
    </row>
    <row r="364" spans="1:15" x14ac:dyDescent="0.25">
      <c r="A364" t="s">
        <v>587</v>
      </c>
      <c r="B364" t="s">
        <v>588</v>
      </c>
      <c r="C364" s="1">
        <f>VLOOKUP(A364,[1]Sheet1!$D$3:$P$1208,3,FALSE)</f>
        <v>15901.89</v>
      </c>
      <c r="D364" s="1">
        <f t="shared" si="22"/>
        <v>7598.7233333333352</v>
      </c>
      <c r="E364" s="1">
        <f>VLOOKUP(A364,[2]Sheet2!$D$3:$L$1162,9,FALSE)</f>
        <v>23500.613333333335</v>
      </c>
      <c r="F364" s="1"/>
      <c r="G364" s="1">
        <f>VLOOKUP(A364,[2]Sheet2!$D$3:$J$1162,7,FALSE)</f>
        <v>17625.46</v>
      </c>
      <c r="H364" s="1"/>
      <c r="I364" s="1">
        <f t="shared" si="23"/>
        <v>5875.1533333333355</v>
      </c>
      <c r="N364" s="5"/>
      <c r="O364" s="9"/>
    </row>
    <row r="365" spans="1:15" x14ac:dyDescent="0.25">
      <c r="A365" t="s">
        <v>589</v>
      </c>
      <c r="B365" t="s">
        <v>590</v>
      </c>
      <c r="C365" s="1">
        <f>VLOOKUP(A365,[1]Sheet1!$D$3:$P$1208,3,FALSE)</f>
        <v>0</v>
      </c>
      <c r="D365" s="1">
        <f t="shared" si="22"/>
        <v>0</v>
      </c>
      <c r="E365" s="1">
        <f>VLOOKUP(A365,[2]Sheet2!$D$3:$L$1162,9,FALSE)</f>
        <v>0</v>
      </c>
      <c r="F365" s="1"/>
      <c r="G365" s="1">
        <f>VLOOKUP(A365,[2]Sheet2!$D$3:$J$1162,7,FALSE)</f>
        <v>0</v>
      </c>
      <c r="H365" s="1"/>
      <c r="I365" s="1">
        <f t="shared" si="23"/>
        <v>0</v>
      </c>
      <c r="N365" s="5"/>
      <c r="O365" s="9"/>
    </row>
    <row r="366" spans="1:15" x14ac:dyDescent="0.25">
      <c r="A366" t="s">
        <v>591</v>
      </c>
      <c r="B366" t="s">
        <v>590</v>
      </c>
      <c r="C366" s="1">
        <f>VLOOKUP(A366,[1]Sheet1!$D$3:$P$1208,3,FALSE)</f>
        <v>0</v>
      </c>
      <c r="D366" s="1">
        <f t="shared" si="22"/>
        <v>0</v>
      </c>
      <c r="E366" s="1">
        <f>VLOOKUP(A366,[2]Sheet2!$D$3:$L$1162,9,FALSE)</f>
        <v>0</v>
      </c>
      <c r="F366" s="1"/>
      <c r="G366" s="1">
        <f>VLOOKUP(A366,[2]Sheet2!$D$3:$J$1162,7,FALSE)</f>
        <v>0</v>
      </c>
      <c r="H366" s="1"/>
      <c r="I366" s="1">
        <f t="shared" si="23"/>
        <v>0</v>
      </c>
      <c r="N366" s="5"/>
      <c r="O366" s="9"/>
    </row>
    <row r="367" spans="1:15" x14ac:dyDescent="0.25">
      <c r="A367" t="s">
        <v>592</v>
      </c>
      <c r="B367" t="s">
        <v>593</v>
      </c>
      <c r="C367" s="1">
        <f>VLOOKUP(A367,[1]Sheet1!$D$3:$P$1208,3,FALSE)</f>
        <v>0</v>
      </c>
      <c r="D367" s="1">
        <f t="shared" si="22"/>
        <v>0</v>
      </c>
      <c r="E367" s="1">
        <f>VLOOKUP(A367,[2]Sheet2!$D$3:$L$1162,9,FALSE)</f>
        <v>0</v>
      </c>
      <c r="F367" s="1"/>
      <c r="G367" s="1">
        <f>VLOOKUP(A367,[2]Sheet2!$D$3:$J$1162,7,FALSE)</f>
        <v>0</v>
      </c>
      <c r="H367" s="1"/>
      <c r="I367" s="1">
        <f t="shared" si="23"/>
        <v>0</v>
      </c>
      <c r="N367" s="5"/>
      <c r="O367" s="9"/>
    </row>
    <row r="368" spans="1:15" x14ac:dyDescent="0.25">
      <c r="A368" t="s">
        <v>594</v>
      </c>
      <c r="B368" t="s">
        <v>595</v>
      </c>
      <c r="C368" s="1">
        <f>VLOOKUP(A368,[1]Sheet1!$D$3:$P$1208,3,FALSE)</f>
        <v>0</v>
      </c>
      <c r="D368" s="1">
        <f t="shared" si="22"/>
        <v>0</v>
      </c>
      <c r="E368" s="1">
        <f>VLOOKUP(A368,[2]Sheet2!$D$3:$L$1162,9,FALSE)</f>
        <v>0</v>
      </c>
      <c r="F368" s="1"/>
      <c r="G368" s="1">
        <f>VLOOKUP(A368,[2]Sheet2!$D$3:$J$1162,7,FALSE)</f>
        <v>0</v>
      </c>
      <c r="H368" s="1"/>
      <c r="I368" s="1">
        <f t="shared" si="23"/>
        <v>0</v>
      </c>
      <c r="N368" s="5"/>
      <c r="O368" s="9"/>
    </row>
    <row r="369" spans="1:15" x14ac:dyDescent="0.25">
      <c r="A369" t="s">
        <v>596</v>
      </c>
      <c r="B369" t="s">
        <v>597</v>
      </c>
      <c r="C369" s="1">
        <f>VLOOKUP(A369,[1]Sheet1!$D$3:$P$1208,3,FALSE)</f>
        <v>35924.6</v>
      </c>
      <c r="D369" s="1">
        <f t="shared" si="22"/>
        <v>-1273.3999999999942</v>
      </c>
      <c r="E369" s="1">
        <f>VLOOKUP(A369,[2]Sheet2!$D$3:$L$1162,9,FALSE)</f>
        <v>34651.200000000004</v>
      </c>
      <c r="F369" s="1"/>
      <c r="G369" s="1">
        <f>VLOOKUP(A369,[2]Sheet2!$D$3:$J$1162,7,FALSE)</f>
        <v>25988.400000000001</v>
      </c>
      <c r="H369" s="1"/>
      <c r="I369" s="1">
        <f t="shared" si="23"/>
        <v>8662.8000000000029</v>
      </c>
      <c r="N369" s="5"/>
      <c r="O369" s="9"/>
    </row>
    <row r="370" spans="1:15" x14ac:dyDescent="0.25">
      <c r="A370" t="s">
        <v>598</v>
      </c>
      <c r="B370" t="s">
        <v>599</v>
      </c>
      <c r="C370" s="1">
        <f>VLOOKUP(A370,[1]Sheet1!$D$3:$P$1208,3,FALSE)</f>
        <v>0</v>
      </c>
      <c r="D370" s="1">
        <f t="shared" si="22"/>
        <v>0</v>
      </c>
      <c r="E370" s="1">
        <f>VLOOKUP(A370,[2]Sheet2!$D$3:$L$1162,9,FALSE)</f>
        <v>0</v>
      </c>
      <c r="F370" s="1"/>
      <c r="G370" s="1">
        <f>VLOOKUP(A370,[2]Sheet2!$D$3:$J$1162,7,FALSE)</f>
        <v>0</v>
      </c>
      <c r="H370" s="1"/>
      <c r="I370" s="1">
        <f t="shared" si="23"/>
        <v>0</v>
      </c>
      <c r="N370" s="5"/>
      <c r="O370" s="9"/>
    </row>
    <row r="371" spans="1:15" x14ac:dyDescent="0.25">
      <c r="A371" t="s">
        <v>600</v>
      </c>
      <c r="B371" t="s">
        <v>601</v>
      </c>
      <c r="C371" s="1">
        <f>VLOOKUP(A371,[1]Sheet1!$D$3:$P$1208,3,FALSE)</f>
        <v>50847.48</v>
      </c>
      <c r="D371" s="1">
        <f t="shared" si="22"/>
        <v>29338.920000000006</v>
      </c>
      <c r="E371" s="1">
        <f>VLOOKUP(A371,[2]Sheet2!$D$3:$L$1162,9,FALSE)</f>
        <v>80186.400000000009</v>
      </c>
      <c r="F371" s="1"/>
      <c r="G371" s="1">
        <f>VLOOKUP(A371,[2]Sheet2!$D$3:$J$1162,7,FALSE)</f>
        <v>60139.8</v>
      </c>
      <c r="H371" s="1"/>
      <c r="I371" s="1">
        <f t="shared" si="23"/>
        <v>20046.600000000006</v>
      </c>
      <c r="N371" s="5"/>
      <c r="O371" s="9"/>
    </row>
    <row r="372" spans="1:15" x14ac:dyDescent="0.25">
      <c r="A372" t="s">
        <v>602</v>
      </c>
      <c r="B372" t="s">
        <v>603</v>
      </c>
      <c r="C372" s="1">
        <f>VLOOKUP(A372,[1]Sheet1!$D$3:$P$1208,3,FALSE)</f>
        <v>103073.75</v>
      </c>
      <c r="D372" s="1">
        <f t="shared" si="22"/>
        <v>61993.449999999983</v>
      </c>
      <c r="E372" s="1">
        <f>VLOOKUP(A372,[2]Sheet2!$D$3:$L$1162,9,FALSE)</f>
        <v>165067.19999999998</v>
      </c>
      <c r="F372" s="1"/>
      <c r="G372" s="1">
        <f>VLOOKUP(A372,[2]Sheet2!$D$3:$J$1162,7,FALSE)</f>
        <v>123800.4</v>
      </c>
      <c r="H372" s="1"/>
      <c r="I372" s="1">
        <f t="shared" si="23"/>
        <v>41266.799999999988</v>
      </c>
      <c r="N372" s="5"/>
      <c r="O372" s="9"/>
    </row>
    <row r="373" spans="1:15" x14ac:dyDescent="0.25">
      <c r="A373" t="s">
        <v>604</v>
      </c>
      <c r="B373" t="s">
        <v>605</v>
      </c>
      <c r="C373" s="1">
        <f>VLOOKUP(A373,[1]Sheet1!$D$3:$P$1208,3,FALSE)</f>
        <v>74233.09</v>
      </c>
      <c r="D373" s="1">
        <f t="shared" si="22"/>
        <v>15340.149999999994</v>
      </c>
      <c r="E373" s="1">
        <f>VLOOKUP(A373,[2]Sheet2!$D$3:$L$1162,9,FALSE)</f>
        <v>89573.239999999991</v>
      </c>
      <c r="F373" s="1"/>
      <c r="G373" s="1">
        <f>VLOOKUP(A373,[2]Sheet2!$D$3:$J$1162,7,FALSE)</f>
        <v>67179.929999999993</v>
      </c>
      <c r="H373" s="1"/>
      <c r="I373" s="1">
        <f t="shared" si="23"/>
        <v>22393.309999999998</v>
      </c>
      <c r="N373" s="5"/>
      <c r="O373" s="9"/>
    </row>
    <row r="374" spans="1:15" x14ac:dyDescent="0.25">
      <c r="A374" t="s">
        <v>606</v>
      </c>
      <c r="B374" t="s">
        <v>607</v>
      </c>
      <c r="C374" s="1">
        <f>VLOOKUP(A374,[1]Sheet1!$D$3:$P$1208,3,FALSE)</f>
        <v>118941.33</v>
      </c>
      <c r="D374" s="1">
        <f t="shared" si="22"/>
        <v>-400.11666666665406</v>
      </c>
      <c r="E374" s="1">
        <f>VLOOKUP(A374,[2]Sheet2!$D$3:$L$1162,9,FALSE)</f>
        <v>118541.21333333335</v>
      </c>
      <c r="F374" s="1"/>
      <c r="G374" s="1">
        <f>VLOOKUP(A374,[2]Sheet2!$D$3:$J$1162,7,FALSE)</f>
        <v>88905.91</v>
      </c>
      <c r="H374" s="1"/>
      <c r="I374" s="1">
        <f t="shared" si="23"/>
        <v>29635.303333333344</v>
      </c>
      <c r="N374" s="5"/>
      <c r="O374" s="9"/>
    </row>
    <row r="375" spans="1:15" x14ac:dyDescent="0.25">
      <c r="A375" t="s">
        <v>608</v>
      </c>
      <c r="B375" t="s">
        <v>609</v>
      </c>
      <c r="C375" s="1">
        <f>VLOOKUP(A375,[1]Sheet1!$D$3:$P$1208,3,FALSE)</f>
        <v>83553.77</v>
      </c>
      <c r="D375" s="1">
        <f t="shared" si="22"/>
        <v>37589.789999999994</v>
      </c>
      <c r="E375" s="1">
        <f>VLOOKUP(A375,[2]Sheet2!$D$3:$L$1162,9,FALSE)</f>
        <v>121143.56</v>
      </c>
      <c r="F375" s="1"/>
      <c r="G375" s="1">
        <f>VLOOKUP(A375,[2]Sheet2!$D$3:$J$1162,7,FALSE)</f>
        <v>90857.67</v>
      </c>
      <c r="H375" s="1"/>
      <c r="I375" s="1">
        <f t="shared" si="23"/>
        <v>30285.89</v>
      </c>
      <c r="N375" s="5"/>
      <c r="O375" s="9"/>
    </row>
    <row r="376" spans="1:15" x14ac:dyDescent="0.25">
      <c r="A376" t="s">
        <v>610</v>
      </c>
      <c r="B376" t="s">
        <v>611</v>
      </c>
      <c r="C376" s="1">
        <f>VLOOKUP(A376,[1]Sheet1!$D$3:$P$1208,3,FALSE)</f>
        <v>285934.55</v>
      </c>
      <c r="D376" s="1">
        <f t="shared" si="22"/>
        <v>93956.316666666709</v>
      </c>
      <c r="E376" s="1">
        <f>VLOOKUP(A376,[2]Sheet2!$D$3:$L$1162,9,FALSE)</f>
        <v>379890.8666666667</v>
      </c>
      <c r="F376" s="1"/>
      <c r="G376" s="1">
        <f>VLOOKUP(A376,[2]Sheet2!$D$3:$J$1162,7,FALSE)</f>
        <v>284918.15000000002</v>
      </c>
      <c r="H376" s="1"/>
      <c r="I376" s="1">
        <f t="shared" si="23"/>
        <v>94972.716666666674</v>
      </c>
      <c r="N376" s="5"/>
      <c r="O376" s="9"/>
    </row>
    <row r="377" spans="1:15" x14ac:dyDescent="0.25">
      <c r="A377" t="s">
        <v>612</v>
      </c>
      <c r="B377" t="s">
        <v>613</v>
      </c>
      <c r="C377" s="1">
        <f>VLOOKUP(A377,[1]Sheet1!$D$3:$P$1208,3,FALSE)</f>
        <v>16734.77</v>
      </c>
      <c r="D377" s="1">
        <f t="shared" si="22"/>
        <v>-14950.130000000001</v>
      </c>
      <c r="E377" s="1">
        <f>VLOOKUP(A377,[2]Sheet2!$D$3:$L$1162,9,FALSE)</f>
        <v>1784.64</v>
      </c>
      <c r="F377" s="1"/>
      <c r="G377" s="1">
        <f>VLOOKUP(A377,[2]Sheet2!$D$3:$J$1162,7,FALSE)</f>
        <v>1338.48</v>
      </c>
      <c r="H377" s="1"/>
      <c r="I377" s="1">
        <f t="shared" si="23"/>
        <v>446.16000000000008</v>
      </c>
      <c r="N377" s="5"/>
      <c r="O377" s="9"/>
    </row>
    <row r="378" spans="1:15" x14ac:dyDescent="0.25">
      <c r="A378" t="s">
        <v>614</v>
      </c>
      <c r="B378" t="s">
        <v>615</v>
      </c>
      <c r="C378" s="1">
        <f>VLOOKUP(A378,[1]Sheet1!$D$3:$P$1208,3,FALSE)</f>
        <v>5664.45</v>
      </c>
      <c r="D378" s="1">
        <f t="shared" si="22"/>
        <v>-3879.8099999999995</v>
      </c>
      <c r="E378" s="1">
        <f>VLOOKUP(A378,[2]Sheet2!$D$3:$L$1162,9,FALSE)</f>
        <v>1784.64</v>
      </c>
      <c r="F378" s="1"/>
      <c r="G378" s="1">
        <f>VLOOKUP(A378,[2]Sheet2!$D$3:$J$1162,7,FALSE)</f>
        <v>1338.48</v>
      </c>
      <c r="H378" s="1"/>
      <c r="I378" s="1">
        <f t="shared" si="23"/>
        <v>446.16000000000008</v>
      </c>
      <c r="N378" s="5"/>
      <c r="O378" s="9"/>
    </row>
    <row r="379" spans="1:15" x14ac:dyDescent="0.25">
      <c r="A379" t="s">
        <v>616</v>
      </c>
      <c r="B379" t="s">
        <v>617</v>
      </c>
      <c r="C379" s="1">
        <f>VLOOKUP(A379,[1]Sheet1!$D$3:$P$1208,3,FALSE)</f>
        <v>3295.86</v>
      </c>
      <c r="D379" s="1">
        <f t="shared" si="22"/>
        <v>1417.686666666667</v>
      </c>
      <c r="E379" s="1">
        <f>VLOOKUP(A379,[2]Sheet2!$D$3:$L$1162,9,FALSE)</f>
        <v>4713.5466666666671</v>
      </c>
      <c r="F379" s="1"/>
      <c r="G379" s="1">
        <f>VLOOKUP(A379,[2]Sheet2!$D$3:$J$1162,7,FALSE)</f>
        <v>3535.16</v>
      </c>
      <c r="H379" s="1"/>
      <c r="I379" s="1">
        <f t="shared" si="23"/>
        <v>1178.3866666666672</v>
      </c>
      <c r="N379" s="5"/>
      <c r="O379" s="9"/>
    </row>
    <row r="380" spans="1:15" x14ac:dyDescent="0.25">
      <c r="A380" t="s">
        <v>618</v>
      </c>
      <c r="B380" t="s">
        <v>619</v>
      </c>
      <c r="C380" s="1">
        <f>VLOOKUP(A380,[1]Sheet1!$D$3:$P$1208,3,FALSE)</f>
        <v>12255.68</v>
      </c>
      <c r="D380" s="1">
        <f t="shared" si="22"/>
        <v>2971.5</v>
      </c>
      <c r="E380" s="1">
        <f>VLOOKUP(A380,[2]Sheet2!$D$3:$L$1162,9,FALSE)</f>
        <v>15227.18</v>
      </c>
      <c r="F380" s="1"/>
      <c r="G380" s="1">
        <f>VLOOKUP(A380,[2]Sheet2!$D$3:$J$1162,7,FALSE)</f>
        <v>11348.22</v>
      </c>
      <c r="H380" s="1"/>
      <c r="I380" s="1">
        <f t="shared" si="23"/>
        <v>3878.9600000000009</v>
      </c>
      <c r="N380" s="5"/>
      <c r="O380" s="9"/>
    </row>
    <row r="381" spans="1:15" x14ac:dyDescent="0.25">
      <c r="A381" t="s">
        <v>620</v>
      </c>
      <c r="B381" t="s">
        <v>621</v>
      </c>
      <c r="C381" s="1">
        <f>VLOOKUP(A381,[1]Sheet1!$D$3:$P$1208,3,FALSE)</f>
        <v>0</v>
      </c>
      <c r="D381" s="1">
        <f t="shared" si="22"/>
        <v>0</v>
      </c>
      <c r="E381" s="1">
        <f>VLOOKUP(A381,[2]Sheet2!$D$3:$L$1162,9,FALSE)</f>
        <v>0</v>
      </c>
      <c r="F381" s="1"/>
      <c r="G381" s="1">
        <f>VLOOKUP(A381,[2]Sheet2!$D$3:$J$1162,7,FALSE)</f>
        <v>0</v>
      </c>
      <c r="H381" s="1"/>
      <c r="I381" s="1">
        <f t="shared" si="23"/>
        <v>0</v>
      </c>
      <c r="N381" s="5"/>
      <c r="O381" s="9"/>
    </row>
    <row r="382" spans="1:15" x14ac:dyDescent="0.25">
      <c r="A382" t="s">
        <v>622</v>
      </c>
      <c r="B382" t="s">
        <v>623</v>
      </c>
      <c r="C382" s="1">
        <f>VLOOKUP(A382,[1]Sheet1!$D$3:$P$1208,3,FALSE)</f>
        <v>0</v>
      </c>
      <c r="D382" s="1">
        <f t="shared" si="22"/>
        <v>0</v>
      </c>
      <c r="E382" s="1">
        <f>VLOOKUP(A382,[2]Sheet2!$D$3:$L$1162,9,FALSE)</f>
        <v>0</v>
      </c>
      <c r="F382" s="1"/>
      <c r="G382" s="1">
        <f>VLOOKUP(A382,[2]Sheet2!$D$3:$J$1162,7,FALSE)</f>
        <v>0</v>
      </c>
      <c r="H382" s="1"/>
      <c r="I382" s="1">
        <f t="shared" si="23"/>
        <v>0</v>
      </c>
      <c r="N382" s="5"/>
      <c r="O382" s="9"/>
    </row>
    <row r="383" spans="1:15" x14ac:dyDescent="0.25">
      <c r="A383" t="s">
        <v>624</v>
      </c>
      <c r="B383" t="s">
        <v>625</v>
      </c>
      <c r="C383" s="1">
        <f>VLOOKUP(A383,[1]Sheet1!$D$3:$P$1208,3,FALSE)</f>
        <v>0</v>
      </c>
      <c r="D383" s="1">
        <f t="shared" si="22"/>
        <v>0</v>
      </c>
      <c r="E383" s="1">
        <f>VLOOKUP(A383,[2]Sheet2!$D$3:$L$1162,9,FALSE)</f>
        <v>0</v>
      </c>
      <c r="F383" s="1"/>
      <c r="G383" s="1">
        <f>VLOOKUP(A383,[2]Sheet2!$D$3:$J$1162,7,FALSE)</f>
        <v>0</v>
      </c>
      <c r="H383" s="1"/>
      <c r="I383" s="1">
        <f t="shared" si="23"/>
        <v>0</v>
      </c>
      <c r="N383" s="5"/>
      <c r="O383" s="9"/>
    </row>
    <row r="384" spans="1:15" x14ac:dyDescent="0.25">
      <c r="A384" t="s">
        <v>626</v>
      </c>
      <c r="B384" t="s">
        <v>627</v>
      </c>
      <c r="C384" s="1">
        <f>VLOOKUP(A384,[1]Sheet1!$D$3:$P$1208,3,FALSE)</f>
        <v>930000</v>
      </c>
      <c r="D384" s="1">
        <f t="shared" si="22"/>
        <v>0</v>
      </c>
      <c r="E384" s="1">
        <f>VLOOKUP(A384,[2]Sheet2!$D$3:$L$1162,9,FALSE)</f>
        <v>930000</v>
      </c>
      <c r="F384" s="1"/>
      <c r="G384" s="1">
        <f>VLOOKUP(A384,[2]Sheet2!$D$3:$J$1162,7,FALSE)</f>
        <v>203500</v>
      </c>
      <c r="H384" s="1"/>
      <c r="I384" s="1">
        <f t="shared" si="23"/>
        <v>726500</v>
      </c>
      <c r="N384" s="5"/>
      <c r="O384" s="9"/>
    </row>
    <row r="385" spans="1:15" x14ac:dyDescent="0.25">
      <c r="A385" t="s">
        <v>628</v>
      </c>
      <c r="B385" t="s">
        <v>629</v>
      </c>
      <c r="C385" s="1">
        <f>VLOOKUP(A385,[1]Sheet1!$D$3:$P$1208,3,FALSE)</f>
        <v>889000</v>
      </c>
      <c r="D385" s="1">
        <f t="shared" si="22"/>
        <v>0</v>
      </c>
      <c r="E385" s="1">
        <f>VLOOKUP(A385,[2]Sheet2!$D$3:$L$1162,9,FALSE)</f>
        <v>889000</v>
      </c>
      <c r="F385" s="1"/>
      <c r="G385" s="1">
        <f>VLOOKUP(A385,[2]Sheet2!$D$3:$J$1162,7,FALSE)</f>
        <v>608459.89</v>
      </c>
      <c r="H385" s="1"/>
      <c r="I385" s="1">
        <f t="shared" si="23"/>
        <v>280540.11</v>
      </c>
      <c r="N385" s="5"/>
      <c r="O385" s="9"/>
    </row>
    <row r="386" spans="1:15" x14ac:dyDescent="0.25">
      <c r="A386" t="s">
        <v>630</v>
      </c>
      <c r="B386" t="s">
        <v>631</v>
      </c>
      <c r="C386" s="1">
        <f>VLOOKUP(A386,[1]Sheet1!$D$3:$P$1208,3,FALSE)</f>
        <v>0</v>
      </c>
      <c r="D386" s="1">
        <f t="shared" si="22"/>
        <v>0</v>
      </c>
      <c r="E386" s="1">
        <f>VLOOKUP(A386,[2]Sheet2!$D$3:$L$1162,9,FALSE)</f>
        <v>0</v>
      </c>
      <c r="F386" s="1"/>
      <c r="G386" s="1">
        <f>VLOOKUP(A386,[2]Sheet2!$D$3:$J$1162,7,FALSE)</f>
        <v>0</v>
      </c>
      <c r="H386" s="1"/>
      <c r="I386" s="1">
        <f t="shared" si="23"/>
        <v>0</v>
      </c>
      <c r="N386" s="5"/>
      <c r="O386" s="9"/>
    </row>
    <row r="387" spans="1:15" x14ac:dyDescent="0.25">
      <c r="A387" t="s">
        <v>632</v>
      </c>
      <c r="B387" t="s">
        <v>633</v>
      </c>
      <c r="C387" s="1">
        <f>VLOOKUP(A387,[1]Sheet1!$D$3:$P$1208,3,FALSE)</f>
        <v>200000</v>
      </c>
      <c r="D387" s="1">
        <f t="shared" si="22"/>
        <v>0</v>
      </c>
      <c r="E387" s="1">
        <f>VLOOKUP(A387,[2]Sheet2!$D$3:$L$1162,9,FALSE)</f>
        <v>200000</v>
      </c>
      <c r="F387" s="1"/>
      <c r="G387" s="1">
        <f>VLOOKUP(A387,[2]Sheet2!$D$3:$J$1162,7,FALSE)</f>
        <v>105597.28</v>
      </c>
      <c r="H387" s="1"/>
      <c r="I387" s="1">
        <f t="shared" si="23"/>
        <v>94402.72</v>
      </c>
      <c r="N387" s="5"/>
      <c r="O387" s="9"/>
    </row>
    <row r="388" spans="1:15" x14ac:dyDescent="0.25">
      <c r="A388" t="s">
        <v>634</v>
      </c>
      <c r="B388" t="s">
        <v>635</v>
      </c>
      <c r="C388" s="1">
        <f>VLOOKUP(A388,[1]Sheet1!$D$3:$P$1208,3,FALSE)</f>
        <v>0</v>
      </c>
      <c r="D388" s="1">
        <f t="shared" si="22"/>
        <v>0</v>
      </c>
      <c r="E388" s="1">
        <f>VLOOKUP(A388,[2]Sheet2!$D$3:$L$1162,9,FALSE)</f>
        <v>0</v>
      </c>
      <c r="F388" s="1"/>
      <c r="G388" s="1">
        <f>VLOOKUP(A388,[2]Sheet2!$D$3:$J$1162,7,FALSE)</f>
        <v>0</v>
      </c>
      <c r="H388" s="1"/>
      <c r="I388" s="1">
        <f t="shared" si="23"/>
        <v>0</v>
      </c>
      <c r="N388" s="5"/>
      <c r="O388" s="9"/>
    </row>
    <row r="389" spans="1:15" x14ac:dyDescent="0.25">
      <c r="A389" t="s">
        <v>636</v>
      </c>
      <c r="B389" t="s">
        <v>635</v>
      </c>
      <c r="C389" s="1">
        <f>VLOOKUP(A389,[1]Sheet1!$D$3:$P$1208,3,FALSE)</f>
        <v>0</v>
      </c>
      <c r="D389" s="1">
        <f t="shared" si="22"/>
        <v>0</v>
      </c>
      <c r="E389" s="1">
        <f>VLOOKUP(A389,[2]Sheet2!$D$3:$L$1162,9,FALSE)</f>
        <v>0</v>
      </c>
      <c r="F389" s="1"/>
      <c r="G389" s="1">
        <f>VLOOKUP(A389,[2]Sheet2!$D$3:$J$1162,7,FALSE)</f>
        <v>0</v>
      </c>
      <c r="H389" s="1"/>
      <c r="I389" s="1">
        <f t="shared" si="23"/>
        <v>0</v>
      </c>
      <c r="N389" s="5"/>
      <c r="O389" s="9"/>
    </row>
    <row r="390" spans="1:15" x14ac:dyDescent="0.25">
      <c r="A390" t="s">
        <v>637</v>
      </c>
      <c r="B390" t="s">
        <v>638</v>
      </c>
      <c r="C390" s="1">
        <f>VLOOKUP(A390,[1]Sheet1!$D$3:$P$1208,3,FALSE)</f>
        <v>0</v>
      </c>
      <c r="D390" s="1">
        <f t="shared" si="22"/>
        <v>0</v>
      </c>
      <c r="E390" s="1">
        <f>VLOOKUP(A390,[2]Sheet2!$D$3:$L$1162,9,FALSE)</f>
        <v>0</v>
      </c>
      <c r="F390" s="1"/>
      <c r="G390" s="1">
        <f>VLOOKUP(A390,[2]Sheet2!$D$3:$J$1162,7,FALSE)</f>
        <v>0</v>
      </c>
      <c r="H390" s="1"/>
      <c r="I390" s="1">
        <f t="shared" si="23"/>
        <v>0</v>
      </c>
      <c r="N390" s="5"/>
      <c r="O390" s="9"/>
    </row>
    <row r="391" spans="1:15" x14ac:dyDescent="0.25">
      <c r="A391" t="s">
        <v>639</v>
      </c>
      <c r="B391" t="s">
        <v>640</v>
      </c>
      <c r="C391" s="1">
        <f>VLOOKUP(A391,[1]Sheet1!$D$3:$P$1208,3,FALSE)</f>
        <v>320000</v>
      </c>
      <c r="D391" s="1">
        <f t="shared" si="22"/>
        <v>169686.26666666672</v>
      </c>
      <c r="E391" s="1">
        <f>VLOOKUP(A391,[2]Sheet2!$D$3:$L$1162,9,FALSE)</f>
        <v>489686.26666666672</v>
      </c>
      <c r="F391" s="1"/>
      <c r="G391" s="1">
        <f>VLOOKUP(A391,[2]Sheet2!$D$3:$J$1162,7,FALSE)</f>
        <v>367264.7</v>
      </c>
      <c r="H391" s="1"/>
      <c r="I391" s="1">
        <f t="shared" si="23"/>
        <v>122421.56666666671</v>
      </c>
      <c r="N391" s="5"/>
      <c r="O391" s="9"/>
    </row>
    <row r="392" spans="1:15" x14ac:dyDescent="0.25">
      <c r="A392" t="s">
        <v>641</v>
      </c>
      <c r="B392" t="s">
        <v>642</v>
      </c>
      <c r="C392" s="1">
        <f>VLOOKUP(A392,[1]Sheet1!$D$3:$P$1208,3,FALSE)</f>
        <v>31744</v>
      </c>
      <c r="D392" s="1">
        <f t="shared" si="22"/>
        <v>0</v>
      </c>
      <c r="E392" s="1">
        <f>VLOOKUP(A392,[2]Sheet2!$D$3:$L$1162,9,FALSE)</f>
        <v>31744</v>
      </c>
      <c r="F392" s="1"/>
      <c r="G392" s="1">
        <f>VLOOKUP(A392,[2]Sheet2!$D$3:$J$1162,7,FALSE)</f>
        <v>16233.63</v>
      </c>
      <c r="H392" s="1"/>
      <c r="I392" s="1">
        <f t="shared" si="23"/>
        <v>15510.37</v>
      </c>
      <c r="N392" s="5"/>
      <c r="O392" s="9"/>
    </row>
    <row r="393" spans="1:15" x14ac:dyDescent="0.25">
      <c r="A393" t="s">
        <v>643</v>
      </c>
      <c r="B393" t="s">
        <v>644</v>
      </c>
      <c r="C393" s="1">
        <f>VLOOKUP(A393,[1]Sheet1!$D$3:$P$1208,3,FALSE)</f>
        <v>0</v>
      </c>
      <c r="D393" s="1">
        <f t="shared" si="22"/>
        <v>0</v>
      </c>
      <c r="E393" s="1">
        <f>VLOOKUP(A393,[2]Sheet2!$D$3:$L$1162,9,FALSE)</f>
        <v>0</v>
      </c>
      <c r="F393" s="1"/>
      <c r="G393" s="1">
        <f>VLOOKUP(A393,[2]Sheet2!$D$3:$J$1162,7,FALSE)</f>
        <v>0</v>
      </c>
      <c r="H393" s="1"/>
      <c r="I393" s="1">
        <f t="shared" si="23"/>
        <v>0</v>
      </c>
      <c r="N393" s="5"/>
      <c r="O393" s="9"/>
    </row>
    <row r="394" spans="1:15" x14ac:dyDescent="0.25">
      <c r="A394" t="s">
        <v>645</v>
      </c>
      <c r="B394" t="s">
        <v>646</v>
      </c>
      <c r="C394" s="1">
        <f>VLOOKUP(A394,[1]Sheet1!$D$3:$P$1208,3,FALSE)</f>
        <v>0</v>
      </c>
      <c r="D394" s="1">
        <f t="shared" si="22"/>
        <v>0</v>
      </c>
      <c r="E394" s="1">
        <f>VLOOKUP(A394,[2]Sheet2!$D$3:$L$1162,9,FALSE)</f>
        <v>0</v>
      </c>
      <c r="F394" s="1"/>
      <c r="G394" s="1">
        <f>VLOOKUP(A394,[2]Sheet2!$D$3:$J$1162,7,FALSE)</f>
        <v>0</v>
      </c>
      <c r="H394" s="1"/>
      <c r="I394" s="1">
        <f t="shared" si="23"/>
        <v>0</v>
      </c>
      <c r="N394" s="5"/>
      <c r="O394" s="9"/>
    </row>
    <row r="395" spans="1:15" x14ac:dyDescent="0.25">
      <c r="A395" t="s">
        <v>647</v>
      </c>
      <c r="B395" t="s">
        <v>648</v>
      </c>
      <c r="C395" s="1">
        <f>VLOOKUP(A395,[1]Sheet1!$D$3:$P$1208,3,FALSE)</f>
        <v>0</v>
      </c>
      <c r="D395" s="1">
        <f t="shared" ref="D395:D448" si="24">+E395-C395</f>
        <v>0</v>
      </c>
      <c r="E395" s="1">
        <f>VLOOKUP(A395,[2]Sheet2!$D$3:$L$1162,9,FALSE)</f>
        <v>0</v>
      </c>
      <c r="F395" s="1"/>
      <c r="G395" s="1">
        <f>VLOOKUP(A395,[2]Sheet2!$D$3:$J$1162,7,FALSE)</f>
        <v>0</v>
      </c>
      <c r="H395" s="1"/>
      <c r="I395" s="1">
        <f t="shared" ref="I395:I448" si="25">+E395-G395</f>
        <v>0</v>
      </c>
      <c r="N395" s="5"/>
      <c r="O395" s="9"/>
    </row>
    <row r="396" spans="1:15" x14ac:dyDescent="0.25">
      <c r="A396" t="s">
        <v>649</v>
      </c>
      <c r="B396" t="s">
        <v>650</v>
      </c>
      <c r="C396" s="1">
        <f>VLOOKUP(A396,[1]Sheet1!$D$3:$P$1208,3,FALSE)</f>
        <v>0</v>
      </c>
      <c r="D396" s="1">
        <f t="shared" si="24"/>
        <v>0</v>
      </c>
      <c r="E396" s="1">
        <f>VLOOKUP(A396,[2]Sheet2!$D$3:$L$1162,9,FALSE)</f>
        <v>0</v>
      </c>
      <c r="F396" s="1"/>
      <c r="G396" s="1">
        <f>VLOOKUP(A396,[2]Sheet2!$D$3:$J$1162,7,FALSE)</f>
        <v>0</v>
      </c>
      <c r="H396" s="1"/>
      <c r="I396" s="1">
        <f t="shared" si="25"/>
        <v>0</v>
      </c>
      <c r="N396" s="5"/>
      <c r="O396" s="9"/>
    </row>
    <row r="397" spans="1:15" x14ac:dyDescent="0.25">
      <c r="A397" t="s">
        <v>651</v>
      </c>
      <c r="B397" t="s">
        <v>652</v>
      </c>
      <c r="C397" s="1">
        <f>VLOOKUP(A397,[1]Sheet1!$D$3:$P$1208,3,FALSE)</f>
        <v>0</v>
      </c>
      <c r="D397" s="1">
        <f t="shared" si="24"/>
        <v>0</v>
      </c>
      <c r="E397" s="1">
        <f>VLOOKUP(A397,[2]Sheet2!$D$3:$L$1162,9,FALSE)</f>
        <v>0</v>
      </c>
      <c r="F397" s="1"/>
      <c r="G397" s="1">
        <f>VLOOKUP(A397,[2]Sheet2!$D$3:$J$1162,7,FALSE)</f>
        <v>0</v>
      </c>
      <c r="H397" s="1"/>
      <c r="I397" s="1">
        <f t="shared" si="25"/>
        <v>0</v>
      </c>
      <c r="N397" s="5"/>
      <c r="O397" s="9"/>
    </row>
    <row r="398" spans="1:15" x14ac:dyDescent="0.25">
      <c r="A398" t="s">
        <v>653</v>
      </c>
      <c r="B398" t="s">
        <v>654</v>
      </c>
      <c r="C398" s="1">
        <f>VLOOKUP(A398,[1]Sheet1!$D$3:$P$1208,3,FALSE)</f>
        <v>0</v>
      </c>
      <c r="D398" s="1">
        <f t="shared" si="24"/>
        <v>0</v>
      </c>
      <c r="E398" s="1">
        <f>VLOOKUP(A398,[2]Sheet2!$D$3:$L$1162,9,FALSE)</f>
        <v>0</v>
      </c>
      <c r="F398" s="1"/>
      <c r="G398" s="1">
        <f>VLOOKUP(A398,[2]Sheet2!$D$3:$J$1162,7,FALSE)</f>
        <v>0</v>
      </c>
      <c r="H398" s="1"/>
      <c r="I398" s="1">
        <f t="shared" si="25"/>
        <v>0</v>
      </c>
      <c r="N398" s="5"/>
      <c r="O398" s="9"/>
    </row>
    <row r="399" spans="1:15" x14ac:dyDescent="0.25">
      <c r="A399" t="s">
        <v>655</v>
      </c>
      <c r="B399" t="s">
        <v>656</v>
      </c>
      <c r="C399" s="1">
        <f>VLOOKUP(A399,[1]Sheet1!$D$3:$P$1208,3,FALSE)</f>
        <v>1650</v>
      </c>
      <c r="D399" s="1">
        <f t="shared" si="24"/>
        <v>0</v>
      </c>
      <c r="E399" s="1">
        <f>VLOOKUP(A399,[2]Sheet2!$D$3:$L$1162,9,FALSE)</f>
        <v>1650</v>
      </c>
      <c r="F399" s="1"/>
      <c r="G399" s="1">
        <f>VLOOKUP(A399,[2]Sheet2!$D$3:$J$1162,7,FALSE)</f>
        <v>281.11</v>
      </c>
      <c r="H399" s="1"/>
      <c r="I399" s="1">
        <f t="shared" si="25"/>
        <v>1368.8899999999999</v>
      </c>
      <c r="N399" s="5"/>
      <c r="O399" s="9"/>
    </row>
    <row r="400" spans="1:15" x14ac:dyDescent="0.25">
      <c r="A400" t="s">
        <v>657</v>
      </c>
      <c r="B400" t="s">
        <v>658</v>
      </c>
      <c r="C400" s="1">
        <f>VLOOKUP(A400,[1]Sheet1!$D$3:$P$1208,3,FALSE)</f>
        <v>0</v>
      </c>
      <c r="D400" s="1">
        <f t="shared" si="24"/>
        <v>0</v>
      </c>
      <c r="E400" s="1">
        <f>VLOOKUP(A400,[2]Sheet2!$D$3:$L$1162,9,FALSE)</f>
        <v>0</v>
      </c>
      <c r="F400" s="1"/>
      <c r="G400" s="1">
        <f>VLOOKUP(A400,[2]Sheet2!$D$3:$J$1162,7,FALSE)</f>
        <v>65000</v>
      </c>
      <c r="H400" s="1"/>
      <c r="I400" s="1">
        <f t="shared" si="25"/>
        <v>-65000</v>
      </c>
      <c r="N400" s="5"/>
      <c r="O400" s="9"/>
    </row>
    <row r="401" spans="1:15" x14ac:dyDescent="0.25">
      <c r="A401" t="s">
        <v>659</v>
      </c>
      <c r="B401" t="s">
        <v>660</v>
      </c>
      <c r="C401" s="1">
        <f>VLOOKUP(A401,[1]Sheet1!$D$3:$P$1208,3,FALSE)</f>
        <v>0</v>
      </c>
      <c r="D401" s="1">
        <f t="shared" si="24"/>
        <v>0</v>
      </c>
      <c r="E401" s="1">
        <f>VLOOKUP(A401,[2]Sheet2!$D$3:$L$1162,9,FALSE)</f>
        <v>0</v>
      </c>
      <c r="F401" s="1"/>
      <c r="G401" s="1">
        <f>VLOOKUP(A401,[2]Sheet2!$D$3:$J$1162,7,FALSE)</f>
        <v>0</v>
      </c>
      <c r="H401" s="1"/>
      <c r="I401" s="1">
        <f t="shared" si="25"/>
        <v>0</v>
      </c>
      <c r="N401" s="5"/>
      <c r="O401" s="9"/>
    </row>
    <row r="402" spans="1:15" x14ac:dyDescent="0.25">
      <c r="A402" t="s">
        <v>661</v>
      </c>
      <c r="B402" t="s">
        <v>662</v>
      </c>
      <c r="C402" s="1">
        <f>VLOOKUP(A402,[1]Sheet1!$D$3:$P$1208,3,FALSE)</f>
        <v>28200</v>
      </c>
      <c r="D402" s="1">
        <f t="shared" si="24"/>
        <v>0</v>
      </c>
      <c r="E402" s="1">
        <f>VLOOKUP(A402,[2]Sheet2!$D$3:$L$1162,9,FALSE)</f>
        <v>28200</v>
      </c>
      <c r="F402" s="1"/>
      <c r="G402" s="1">
        <f>VLOOKUP(A402,[2]Sheet2!$D$3:$J$1162,7,FALSE)</f>
        <v>11235.43</v>
      </c>
      <c r="H402" s="1"/>
      <c r="I402" s="1">
        <f t="shared" si="25"/>
        <v>16964.57</v>
      </c>
      <c r="N402" s="5"/>
      <c r="O402" s="9"/>
    </row>
    <row r="403" spans="1:15" x14ac:dyDescent="0.25">
      <c r="A403" t="s">
        <v>663</v>
      </c>
      <c r="B403" t="s">
        <v>664</v>
      </c>
      <c r="C403" s="1">
        <f>VLOOKUP(A403,[1]Sheet1!$D$3:$P$1208,3,FALSE)</f>
        <v>0</v>
      </c>
      <c r="D403" s="1">
        <f t="shared" si="24"/>
        <v>0</v>
      </c>
      <c r="E403" s="1">
        <f>VLOOKUP(A403,[2]Sheet2!$D$3:$L$1162,9,FALSE)</f>
        <v>0</v>
      </c>
      <c r="F403" s="1"/>
      <c r="G403" s="1">
        <f>VLOOKUP(A403,[2]Sheet2!$D$3:$J$1162,7,FALSE)</f>
        <v>0</v>
      </c>
      <c r="H403" s="1"/>
      <c r="I403" s="1">
        <f t="shared" si="25"/>
        <v>0</v>
      </c>
      <c r="N403" s="5"/>
      <c r="O403" s="9"/>
    </row>
    <row r="404" spans="1:15" x14ac:dyDescent="0.25">
      <c r="A404" t="s">
        <v>665</v>
      </c>
      <c r="B404" t="s">
        <v>666</v>
      </c>
      <c r="C404" s="1">
        <f>VLOOKUP(A404,[1]Sheet1!$D$3:$P$1208,3,FALSE)</f>
        <v>0</v>
      </c>
      <c r="D404" s="1">
        <f t="shared" si="24"/>
        <v>0</v>
      </c>
      <c r="E404" s="1">
        <f>VLOOKUP(A404,[2]Sheet2!$D$3:$L$1162,9,FALSE)</f>
        <v>0</v>
      </c>
      <c r="F404" s="1"/>
      <c r="G404" s="1">
        <f>VLOOKUP(A404,[2]Sheet2!$D$3:$J$1162,7,FALSE)</f>
        <v>0</v>
      </c>
      <c r="H404" s="1"/>
      <c r="I404" s="1">
        <f t="shared" si="25"/>
        <v>0</v>
      </c>
      <c r="N404" s="5"/>
      <c r="O404" s="9"/>
    </row>
    <row r="405" spans="1:15" x14ac:dyDescent="0.25">
      <c r="A405" t="s">
        <v>667</v>
      </c>
      <c r="B405" t="s">
        <v>72</v>
      </c>
      <c r="C405" s="1">
        <f>VLOOKUP(A405,[1]Sheet1!$D$3:$P$1208,3,FALSE)</f>
        <v>0</v>
      </c>
      <c r="D405" s="1">
        <f t="shared" si="24"/>
        <v>0</v>
      </c>
      <c r="E405" s="1">
        <f>VLOOKUP(A405,[2]Sheet2!$D$3:$L$1162,9,FALSE)</f>
        <v>0</v>
      </c>
      <c r="F405" s="1"/>
      <c r="G405" s="1">
        <f>VLOOKUP(A405,[2]Sheet2!$D$3:$J$1162,7,FALSE)</f>
        <v>0</v>
      </c>
      <c r="H405" s="1"/>
      <c r="I405" s="1">
        <f t="shared" si="25"/>
        <v>0</v>
      </c>
      <c r="N405" s="5"/>
      <c r="O405" s="9"/>
    </row>
    <row r="406" spans="1:15" x14ac:dyDescent="0.25">
      <c r="A406" t="s">
        <v>668</v>
      </c>
      <c r="B406" t="s">
        <v>72</v>
      </c>
      <c r="C406" s="1">
        <f>VLOOKUP(A406,[1]Sheet1!$D$3:$P$1208,3,FALSE)</f>
        <v>0</v>
      </c>
      <c r="D406" s="1">
        <f t="shared" si="24"/>
        <v>0</v>
      </c>
      <c r="E406" s="1">
        <f>VLOOKUP(A406,[2]Sheet2!$D$3:$L$1162,9,FALSE)</f>
        <v>0</v>
      </c>
      <c r="F406" s="1"/>
      <c r="G406" s="1">
        <f>VLOOKUP(A406,[2]Sheet2!$D$3:$J$1162,7,FALSE)</f>
        <v>0</v>
      </c>
      <c r="H406" s="1"/>
      <c r="I406" s="1">
        <f t="shared" si="25"/>
        <v>0</v>
      </c>
      <c r="N406" s="5"/>
      <c r="O406" s="9"/>
    </row>
    <row r="407" spans="1:15" x14ac:dyDescent="0.25">
      <c r="A407" t="s">
        <v>669</v>
      </c>
      <c r="B407" t="s">
        <v>670</v>
      </c>
      <c r="C407" s="1">
        <f>VLOOKUP(A407,[1]Sheet1!$D$3:$P$1208,3,FALSE)</f>
        <v>10000</v>
      </c>
      <c r="D407" s="1">
        <f t="shared" si="24"/>
        <v>5946.4933333333356</v>
      </c>
      <c r="E407" s="1">
        <f>VLOOKUP(A407,[2]Sheet2!$D$3:$L$1162,9,FALSE)</f>
        <v>15946.493333333336</v>
      </c>
      <c r="F407" s="1"/>
      <c r="G407" s="1">
        <f>VLOOKUP(A407,[2]Sheet2!$D$3:$J$1162,7,FALSE)</f>
        <v>11959.87</v>
      </c>
      <c r="H407" s="1"/>
      <c r="I407" s="1">
        <f t="shared" si="25"/>
        <v>3986.6233333333348</v>
      </c>
      <c r="N407" s="5"/>
      <c r="O407" s="9"/>
    </row>
    <row r="408" spans="1:15" x14ac:dyDescent="0.25">
      <c r="A408" t="s">
        <v>671</v>
      </c>
      <c r="B408" t="s">
        <v>672</v>
      </c>
      <c r="C408" s="1">
        <f>VLOOKUP(A408,[1]Sheet1!$D$3:$P$1208,3,FALSE)</f>
        <v>0</v>
      </c>
      <c r="D408" s="1">
        <f t="shared" si="24"/>
        <v>0</v>
      </c>
      <c r="E408" s="1">
        <f>VLOOKUP(A408,[2]Sheet2!$D$3:$L$1162,9,FALSE)</f>
        <v>0</v>
      </c>
      <c r="F408" s="1"/>
      <c r="G408" s="1">
        <f>VLOOKUP(A408,[2]Sheet2!$D$3:$J$1162,7,FALSE)</f>
        <v>0</v>
      </c>
      <c r="H408" s="1"/>
      <c r="I408" s="1">
        <f t="shared" si="25"/>
        <v>0</v>
      </c>
      <c r="N408" s="5"/>
      <c r="O408" s="9"/>
    </row>
    <row r="409" spans="1:15" x14ac:dyDescent="0.25">
      <c r="A409" t="s">
        <v>673</v>
      </c>
      <c r="B409" t="s">
        <v>674</v>
      </c>
      <c r="C409" s="1">
        <f>VLOOKUP(A409,[1]Sheet1!$D$3:$P$1208,3,FALSE)</f>
        <v>0</v>
      </c>
      <c r="D409" s="1">
        <f t="shared" si="24"/>
        <v>0</v>
      </c>
      <c r="E409" s="1">
        <f>VLOOKUP(A409,[2]Sheet2!$D$3:$L$1162,9,FALSE)</f>
        <v>0</v>
      </c>
      <c r="F409" s="1"/>
      <c r="G409" s="1">
        <f>VLOOKUP(A409,[2]Sheet2!$D$3:$J$1162,7,FALSE)</f>
        <v>0</v>
      </c>
      <c r="H409" s="1"/>
      <c r="I409" s="1">
        <f t="shared" si="25"/>
        <v>0</v>
      </c>
      <c r="N409" s="5"/>
      <c r="O409" s="9"/>
    </row>
    <row r="410" spans="1:15" x14ac:dyDescent="0.25">
      <c r="A410" t="s">
        <v>675</v>
      </c>
      <c r="B410" t="s">
        <v>676</v>
      </c>
      <c r="C410" s="1">
        <f>VLOOKUP(A410,[1]Sheet1!$D$3:$P$1208,3,FALSE)</f>
        <v>500000</v>
      </c>
      <c r="D410" s="1">
        <f t="shared" si="24"/>
        <v>-250000</v>
      </c>
      <c r="E410" s="1">
        <f>VLOOKUP(A410,[2]Sheet2!$D$3:$L$1162,9,FALSE)</f>
        <v>250000</v>
      </c>
      <c r="F410" s="1"/>
      <c r="G410" s="1">
        <f>VLOOKUP(A410,[2]Sheet2!$D$3:$J$1162,7,FALSE)</f>
        <v>77839.78</v>
      </c>
      <c r="H410" s="1"/>
      <c r="I410" s="1">
        <f t="shared" si="25"/>
        <v>172160.22</v>
      </c>
      <c r="N410" s="5"/>
      <c r="O410" s="9"/>
    </row>
    <row r="411" spans="1:15" x14ac:dyDescent="0.25">
      <c r="A411" t="s">
        <v>677</v>
      </c>
      <c r="B411" t="s">
        <v>678</v>
      </c>
      <c r="C411" s="1">
        <f>VLOOKUP(A411,[1]Sheet1!$D$3:$P$1208,3,FALSE)</f>
        <v>13683.15</v>
      </c>
      <c r="D411" s="1">
        <f t="shared" si="24"/>
        <v>6664.1966666666685</v>
      </c>
      <c r="E411" s="1">
        <f>VLOOKUP(A411,[2]Sheet2!$D$3:$L$1162,9,FALSE)</f>
        <v>20347.346666666668</v>
      </c>
      <c r="F411" s="1"/>
      <c r="G411" s="1">
        <f>VLOOKUP(A411,[2]Sheet2!$D$3:$J$1162,7,FALSE)</f>
        <v>15260.51</v>
      </c>
      <c r="H411" s="1"/>
      <c r="I411" s="1">
        <f t="shared" si="25"/>
        <v>5086.836666666668</v>
      </c>
      <c r="N411" s="5"/>
      <c r="O411" s="9"/>
    </row>
    <row r="412" spans="1:15" x14ac:dyDescent="0.25">
      <c r="A412" t="s">
        <v>679</v>
      </c>
      <c r="B412" t="s">
        <v>678</v>
      </c>
      <c r="C412" s="1">
        <f>VLOOKUP(A412,[1]Sheet1!$D$3:$P$1208,3,FALSE)</f>
        <v>58365.26</v>
      </c>
      <c r="D412" s="1">
        <f t="shared" si="24"/>
        <v>0</v>
      </c>
      <c r="E412" s="1">
        <f>VLOOKUP(A412,[2]Sheet2!$D$3:$L$1162,9,FALSE)</f>
        <v>58365.26</v>
      </c>
      <c r="F412" s="1"/>
      <c r="G412" s="1">
        <f>VLOOKUP(A412,[2]Sheet2!$D$3:$J$1162,7,FALSE)</f>
        <v>26939.15</v>
      </c>
      <c r="H412" s="1"/>
      <c r="I412" s="1">
        <f t="shared" si="25"/>
        <v>31426.11</v>
      </c>
      <c r="N412" s="5"/>
      <c r="O412" s="9"/>
    </row>
    <row r="413" spans="1:15" x14ac:dyDescent="0.25">
      <c r="A413" t="s">
        <v>680</v>
      </c>
      <c r="B413" t="s">
        <v>681</v>
      </c>
      <c r="C413" s="1">
        <f>VLOOKUP(A413,[1]Sheet1!$D$3:$P$1208,3,FALSE)</f>
        <v>5834.4</v>
      </c>
      <c r="D413" s="1">
        <f t="shared" si="24"/>
        <v>49507.333333333336</v>
      </c>
      <c r="E413" s="1">
        <f>VLOOKUP(A413,[2]Sheet2!$D$3:$L$1162,9,FALSE)</f>
        <v>55341.733333333337</v>
      </c>
      <c r="F413" s="1"/>
      <c r="G413" s="1">
        <f>VLOOKUP(A413,[2]Sheet2!$D$3:$J$1162,7,FALSE)</f>
        <v>41506.300000000003</v>
      </c>
      <c r="H413" s="1"/>
      <c r="I413" s="1">
        <f t="shared" si="25"/>
        <v>13835.433333333334</v>
      </c>
      <c r="N413" s="5"/>
      <c r="O413" s="9"/>
    </row>
    <row r="414" spans="1:15" x14ac:dyDescent="0.25">
      <c r="A414" t="s">
        <v>682</v>
      </c>
      <c r="B414" t="s">
        <v>683</v>
      </c>
      <c r="C414" s="1">
        <f>VLOOKUP(A414,[1]Sheet1!$D$3:$P$1208,3,FALSE)</f>
        <v>219660.11</v>
      </c>
      <c r="D414" s="1">
        <f t="shared" si="24"/>
        <v>0</v>
      </c>
      <c r="E414" s="1">
        <f>VLOOKUP(A414,[2]Sheet2!$D$3:$L$1162,9,FALSE)</f>
        <v>219660.11</v>
      </c>
      <c r="F414" s="1"/>
      <c r="G414" s="1">
        <f>VLOOKUP(A414,[2]Sheet2!$D$3:$J$1162,7,FALSE)</f>
        <v>51284</v>
      </c>
      <c r="H414" s="1"/>
      <c r="I414" s="1">
        <f t="shared" si="25"/>
        <v>168376.11</v>
      </c>
      <c r="N414" s="5"/>
      <c r="O414" s="9"/>
    </row>
    <row r="415" spans="1:15" x14ac:dyDescent="0.25">
      <c r="A415" t="s">
        <v>684</v>
      </c>
      <c r="B415" t="s">
        <v>685</v>
      </c>
      <c r="C415" s="1">
        <f>VLOOKUP(A415,[1]Sheet1!$D$3:$P$1208,3,FALSE)</f>
        <v>0</v>
      </c>
      <c r="D415" s="1">
        <f t="shared" si="24"/>
        <v>0</v>
      </c>
      <c r="E415" s="1">
        <f>VLOOKUP(A415,[2]Sheet2!$D$3:$L$1162,9,FALSE)</f>
        <v>0</v>
      </c>
      <c r="F415" s="1"/>
      <c r="G415" s="1">
        <f>VLOOKUP(A415,[2]Sheet2!$D$3:$J$1162,7,FALSE)</f>
        <v>0</v>
      </c>
      <c r="H415" s="1"/>
      <c r="I415" s="1">
        <f t="shared" si="25"/>
        <v>0</v>
      </c>
      <c r="N415" s="5"/>
      <c r="O415" s="9"/>
    </row>
    <row r="416" spans="1:15" x14ac:dyDescent="0.25">
      <c r="A416" t="s">
        <v>686</v>
      </c>
      <c r="B416" t="s">
        <v>687</v>
      </c>
      <c r="C416" s="1">
        <f>VLOOKUP(A416,[1]Sheet1!$D$3:$P$1208,3,FALSE)</f>
        <v>120000</v>
      </c>
      <c r="D416" s="1">
        <f t="shared" si="24"/>
        <v>115000</v>
      </c>
      <c r="E416" s="1">
        <f>VLOOKUP(A416,[2]Sheet2!$D$3:$L$1162,9,FALSE)</f>
        <v>235000</v>
      </c>
      <c r="F416" s="1"/>
      <c r="G416" s="1">
        <f>VLOOKUP(A416,[2]Sheet2!$D$3:$J$1162,7,FALSE)</f>
        <v>12045.21</v>
      </c>
      <c r="H416" s="1"/>
      <c r="I416" s="1">
        <f t="shared" si="25"/>
        <v>222954.79</v>
      </c>
      <c r="N416" s="5"/>
      <c r="O416" s="9"/>
    </row>
    <row r="417" spans="1:15" x14ac:dyDescent="0.25">
      <c r="A417" t="s">
        <v>688</v>
      </c>
      <c r="B417" t="s">
        <v>689</v>
      </c>
      <c r="C417" s="1">
        <f>VLOOKUP(A417,[1]Sheet1!$D$3:$P$1208,3,FALSE)</f>
        <v>600</v>
      </c>
      <c r="D417" s="1">
        <f t="shared" si="24"/>
        <v>-600</v>
      </c>
      <c r="E417" s="1">
        <f>VLOOKUP(A417,[2]Sheet2!$D$3:$L$1162,9,FALSE)</f>
        <v>0</v>
      </c>
      <c r="F417" s="1"/>
      <c r="G417" s="1">
        <f>VLOOKUP(A417,[2]Sheet2!$D$3:$J$1162,7,FALSE)</f>
        <v>-56147.939999999995</v>
      </c>
      <c r="H417" s="1"/>
      <c r="I417" s="1">
        <f t="shared" si="25"/>
        <v>56147.939999999995</v>
      </c>
      <c r="N417" s="5"/>
      <c r="O417" s="9"/>
    </row>
    <row r="418" spans="1:15" x14ac:dyDescent="0.25">
      <c r="A418" t="s">
        <v>690</v>
      </c>
      <c r="B418" t="s">
        <v>691</v>
      </c>
      <c r="C418" s="1">
        <f>VLOOKUP(A418,[1]Sheet1!$D$3:$P$1208,3,FALSE)</f>
        <v>221133.96</v>
      </c>
      <c r="D418" s="1">
        <f t="shared" si="24"/>
        <v>978866.04</v>
      </c>
      <c r="E418" s="1">
        <f>VLOOKUP(A418,[2]Sheet2!$D$3:$L$1162,9,FALSE)</f>
        <v>1200000</v>
      </c>
      <c r="F418" s="1"/>
      <c r="G418" s="1">
        <f>VLOOKUP(A418,[2]Sheet2!$D$3:$J$1162,7,FALSE)</f>
        <v>860860.85000000009</v>
      </c>
      <c r="H418" s="1"/>
      <c r="I418" s="1">
        <f t="shared" si="25"/>
        <v>339139.14999999991</v>
      </c>
      <c r="N418" s="5"/>
      <c r="O418" s="9"/>
    </row>
    <row r="419" spans="1:15" x14ac:dyDescent="0.25">
      <c r="A419" t="s">
        <v>692</v>
      </c>
      <c r="B419" t="s">
        <v>693</v>
      </c>
      <c r="C419" s="1">
        <f>VLOOKUP(A419,[1]Sheet1!$D$3:$P$1208,3,FALSE)</f>
        <v>36000</v>
      </c>
      <c r="D419" s="1">
        <f t="shared" si="24"/>
        <v>0</v>
      </c>
      <c r="E419" s="1">
        <f>VLOOKUP(A419,[2]Sheet2!$D$3:$L$1162,9,FALSE)</f>
        <v>36000</v>
      </c>
      <c r="F419" s="1"/>
      <c r="G419" s="1">
        <f>VLOOKUP(A419,[2]Sheet2!$D$3:$J$1162,7,FALSE)</f>
        <v>7299.06</v>
      </c>
      <c r="H419" s="1"/>
      <c r="I419" s="1">
        <f t="shared" si="25"/>
        <v>28700.94</v>
      </c>
      <c r="N419" s="5"/>
      <c r="O419" s="9"/>
    </row>
    <row r="420" spans="1:15" x14ac:dyDescent="0.25">
      <c r="A420" t="s">
        <v>694</v>
      </c>
      <c r="B420" t="s">
        <v>695</v>
      </c>
      <c r="C420" s="1">
        <f>VLOOKUP(A420,[1]Sheet1!$D$3:$P$1208,3,FALSE)</f>
        <v>0</v>
      </c>
      <c r="D420" s="1">
        <f t="shared" si="24"/>
        <v>0</v>
      </c>
      <c r="E420" s="1">
        <f>VLOOKUP(A420,[2]Sheet2!$D$3:$L$1162,9,FALSE)</f>
        <v>0</v>
      </c>
      <c r="F420" s="1"/>
      <c r="G420" s="1">
        <f>VLOOKUP(A420,[2]Sheet2!$D$3:$J$1162,7,FALSE)</f>
        <v>0</v>
      </c>
      <c r="H420" s="1"/>
      <c r="I420" s="1">
        <f t="shared" si="25"/>
        <v>0</v>
      </c>
      <c r="N420" s="5"/>
      <c r="O420" s="9"/>
    </row>
    <row r="421" spans="1:15" x14ac:dyDescent="0.25">
      <c r="A421" t="s">
        <v>696</v>
      </c>
      <c r="B421" t="s">
        <v>697</v>
      </c>
      <c r="C421" s="1">
        <f>VLOOKUP(A421,[1]Sheet1!$D$3:$P$1208,3,FALSE)</f>
        <v>0</v>
      </c>
      <c r="D421" s="1">
        <f t="shared" si="24"/>
        <v>1000</v>
      </c>
      <c r="E421" s="1">
        <f>VLOOKUP(A421,[2]Sheet2!$D$3:$L$1162,9,FALSE)</f>
        <v>1000</v>
      </c>
      <c r="F421" s="1"/>
      <c r="G421" s="1">
        <f>VLOOKUP(A421,[2]Sheet2!$D$3:$J$1162,7,FALSE)</f>
        <v>350</v>
      </c>
      <c r="H421" s="1"/>
      <c r="I421" s="1">
        <f t="shared" si="25"/>
        <v>650</v>
      </c>
      <c r="N421" s="5"/>
      <c r="O421" s="9"/>
    </row>
    <row r="422" spans="1:15" x14ac:dyDescent="0.25">
      <c r="A422" t="s">
        <v>698</v>
      </c>
      <c r="B422" t="s">
        <v>699</v>
      </c>
      <c r="C422" s="1">
        <f>VLOOKUP(A422,[1]Sheet1!$D$3:$P$1208,3,FALSE)</f>
        <v>3000</v>
      </c>
      <c r="D422" s="1">
        <f t="shared" si="24"/>
        <v>0</v>
      </c>
      <c r="E422" s="1">
        <f>VLOOKUP(A422,[2]Sheet2!$D$3:$L$1162,9,FALSE)</f>
        <v>3000</v>
      </c>
      <c r="F422" s="1"/>
      <c r="G422" s="1">
        <f>VLOOKUP(A422,[2]Sheet2!$D$3:$J$1162,7,FALSE)</f>
        <v>1645.47</v>
      </c>
      <c r="H422" s="1"/>
      <c r="I422" s="1">
        <f t="shared" si="25"/>
        <v>1354.53</v>
      </c>
      <c r="N422" s="5"/>
      <c r="O422" s="9"/>
    </row>
    <row r="423" spans="1:15" x14ac:dyDescent="0.25">
      <c r="A423" t="s">
        <v>700</v>
      </c>
      <c r="B423" t="s">
        <v>701</v>
      </c>
      <c r="C423" s="1">
        <f>VLOOKUP(A423,[1]Sheet1!$D$3:$P$1208,3,FALSE)</f>
        <v>0</v>
      </c>
      <c r="D423" s="1">
        <f t="shared" si="24"/>
        <v>0</v>
      </c>
      <c r="E423" s="1">
        <f>VLOOKUP(A423,[2]Sheet2!$D$3:$L$1162,9,FALSE)</f>
        <v>0</v>
      </c>
      <c r="F423" s="1"/>
      <c r="G423" s="1">
        <f>VLOOKUP(A423,[2]Sheet2!$D$3:$J$1162,7,FALSE)</f>
        <v>0</v>
      </c>
      <c r="H423" s="1"/>
      <c r="I423" s="1">
        <f t="shared" si="25"/>
        <v>0</v>
      </c>
      <c r="N423" s="5"/>
      <c r="O423" s="9"/>
    </row>
    <row r="424" spans="1:15" x14ac:dyDescent="0.25">
      <c r="A424" t="s">
        <v>702</v>
      </c>
      <c r="B424" t="s">
        <v>133</v>
      </c>
      <c r="C424" s="1">
        <f>VLOOKUP(A424,[1]Sheet1!$D$3:$P$1208,3,FALSE)</f>
        <v>75000</v>
      </c>
      <c r="D424" s="1">
        <f t="shared" si="24"/>
        <v>0</v>
      </c>
      <c r="E424" s="1">
        <f>VLOOKUP(A424,[2]Sheet2!$D$3:$L$1162,9,FALSE)</f>
        <v>75000</v>
      </c>
      <c r="F424" s="1"/>
      <c r="G424" s="1">
        <f>VLOOKUP(A424,[2]Sheet2!$D$3:$J$1162,7,FALSE)</f>
        <v>24666.35</v>
      </c>
      <c r="H424" s="1"/>
      <c r="I424" s="1">
        <f t="shared" si="25"/>
        <v>50333.65</v>
      </c>
      <c r="N424" s="5"/>
      <c r="O424" s="9"/>
    </row>
    <row r="425" spans="1:15" x14ac:dyDescent="0.25">
      <c r="A425" t="s">
        <v>703</v>
      </c>
      <c r="B425" t="s">
        <v>704</v>
      </c>
      <c r="C425" s="1">
        <f>VLOOKUP(A425,[1]Sheet1!$D$3:$P$1208,3,FALSE)</f>
        <v>0</v>
      </c>
      <c r="D425" s="1">
        <f t="shared" si="24"/>
        <v>0</v>
      </c>
      <c r="E425" s="1">
        <f>VLOOKUP(A425,[2]Sheet2!$D$3:$L$1162,9,FALSE)</f>
        <v>0</v>
      </c>
      <c r="F425" s="1"/>
      <c r="G425" s="1">
        <f>VLOOKUP(A425,[2]Sheet2!$D$3:$J$1162,7,FALSE)</f>
        <v>0</v>
      </c>
      <c r="H425" s="1"/>
      <c r="I425" s="1">
        <f t="shared" si="25"/>
        <v>0</v>
      </c>
      <c r="N425" s="5"/>
      <c r="O425" s="9"/>
    </row>
    <row r="426" spans="1:15" x14ac:dyDescent="0.25">
      <c r="A426" t="s">
        <v>705</v>
      </c>
      <c r="B426" t="s">
        <v>706</v>
      </c>
      <c r="C426" s="1">
        <f>VLOOKUP(A426,[1]Sheet1!$D$3:$P$1208,3,FALSE)</f>
        <v>100000</v>
      </c>
      <c r="D426" s="1">
        <f t="shared" si="24"/>
        <v>0</v>
      </c>
      <c r="E426" s="1">
        <f>VLOOKUP(A426,[2]Sheet2!$D$3:$L$1162,9,FALSE)</f>
        <v>100000</v>
      </c>
      <c r="F426" s="1"/>
      <c r="G426" s="1">
        <f>VLOOKUP(A426,[2]Sheet2!$D$3:$J$1162,7,FALSE)</f>
        <v>64200</v>
      </c>
      <c r="H426" s="1"/>
      <c r="I426" s="1">
        <f t="shared" si="25"/>
        <v>35800</v>
      </c>
      <c r="N426" s="5"/>
      <c r="O426" s="9"/>
    </row>
    <row r="427" spans="1:15" x14ac:dyDescent="0.25">
      <c r="A427" t="s">
        <v>707</v>
      </c>
      <c r="B427" t="s">
        <v>708</v>
      </c>
      <c r="C427" s="1">
        <f>VLOOKUP(A427,[1]Sheet1!$D$3:$P$1208,3,FALSE)</f>
        <v>0</v>
      </c>
      <c r="D427" s="1">
        <f t="shared" si="24"/>
        <v>0</v>
      </c>
      <c r="E427" s="1">
        <f>VLOOKUP(A427,[2]Sheet2!$D$3:$L$1162,9,FALSE)</f>
        <v>0</v>
      </c>
      <c r="F427" s="1"/>
      <c r="G427" s="1">
        <f>VLOOKUP(A427,[2]Sheet2!$D$3:$J$1162,7,FALSE)</f>
        <v>0</v>
      </c>
      <c r="H427" s="1"/>
      <c r="I427" s="1">
        <f t="shared" si="25"/>
        <v>0</v>
      </c>
      <c r="N427" s="5"/>
      <c r="O427" s="9"/>
    </row>
    <row r="428" spans="1:15" x14ac:dyDescent="0.25">
      <c r="A428" t="s">
        <v>709</v>
      </c>
      <c r="B428" t="s">
        <v>710</v>
      </c>
      <c r="C428" s="1">
        <f>VLOOKUP(A428,[1]Sheet1!$D$3:$P$1208,3,FALSE)</f>
        <v>36000</v>
      </c>
      <c r="D428" s="1">
        <f t="shared" si="24"/>
        <v>-9000</v>
      </c>
      <c r="E428" s="1">
        <f>VLOOKUP(A428,[2]Sheet2!$D$3:$L$1162,9,FALSE)</f>
        <v>27000</v>
      </c>
      <c r="F428" s="1"/>
      <c r="G428" s="1">
        <f>VLOOKUP(A428,[2]Sheet2!$D$3:$J$1162,7,FALSE)</f>
        <v>0</v>
      </c>
      <c r="H428" s="1"/>
      <c r="I428" s="1">
        <f t="shared" si="25"/>
        <v>27000</v>
      </c>
      <c r="N428" s="5"/>
      <c r="O428" s="9"/>
    </row>
    <row r="429" spans="1:15" x14ac:dyDescent="0.25">
      <c r="A429" t="s">
        <v>711</v>
      </c>
      <c r="B429" t="s">
        <v>712</v>
      </c>
      <c r="C429" s="1">
        <f>VLOOKUP(A429,[1]Sheet1!$D$3:$P$1208,3,FALSE)</f>
        <v>0</v>
      </c>
      <c r="D429" s="1">
        <f t="shared" si="24"/>
        <v>0</v>
      </c>
      <c r="E429" s="1">
        <f>VLOOKUP(A429,[2]Sheet2!$D$3:$L$1162,9,FALSE)</f>
        <v>0</v>
      </c>
      <c r="F429" s="1"/>
      <c r="G429" s="1">
        <f>VLOOKUP(A429,[2]Sheet2!$D$3:$J$1162,7,FALSE)</f>
        <v>0</v>
      </c>
      <c r="H429" s="1"/>
      <c r="I429" s="1">
        <f t="shared" si="25"/>
        <v>0</v>
      </c>
      <c r="N429" s="5"/>
      <c r="O429" s="9"/>
    </row>
    <row r="430" spans="1:15" x14ac:dyDescent="0.25">
      <c r="A430" t="s">
        <v>713</v>
      </c>
      <c r="B430" t="s">
        <v>92</v>
      </c>
      <c r="C430" s="1">
        <f>VLOOKUP(A430,[1]Sheet1!$D$3:$P$1208,3,FALSE)</f>
        <v>0</v>
      </c>
      <c r="D430" s="1">
        <f t="shared" si="24"/>
        <v>0</v>
      </c>
      <c r="E430" s="1">
        <f>VLOOKUP(A430,[2]Sheet2!$D$3:$L$1162,9,FALSE)</f>
        <v>0</v>
      </c>
      <c r="F430" s="1"/>
      <c r="G430" s="1">
        <f>VLOOKUP(A430,[2]Sheet2!$D$3:$J$1162,7,FALSE)</f>
        <v>0</v>
      </c>
      <c r="H430" s="1"/>
      <c r="I430" s="1">
        <f t="shared" si="25"/>
        <v>0</v>
      </c>
      <c r="N430" s="5"/>
      <c r="O430" s="9"/>
    </row>
    <row r="431" spans="1:15" x14ac:dyDescent="0.25">
      <c r="A431" t="s">
        <v>714</v>
      </c>
      <c r="B431" t="s">
        <v>92</v>
      </c>
      <c r="C431" s="1">
        <f>VLOOKUP(A431,[1]Sheet1!$D$3:$P$1208,3,FALSE)</f>
        <v>0</v>
      </c>
      <c r="D431" s="1">
        <f t="shared" si="24"/>
        <v>0</v>
      </c>
      <c r="E431" s="1">
        <f>VLOOKUP(A431,[2]Sheet2!$D$3:$L$1162,9,FALSE)</f>
        <v>0</v>
      </c>
      <c r="F431" s="1"/>
      <c r="G431" s="1">
        <f>VLOOKUP(A431,[2]Sheet2!$D$3:$J$1162,7,FALSE)</f>
        <v>0</v>
      </c>
      <c r="H431" s="1"/>
      <c r="I431" s="1">
        <f t="shared" si="25"/>
        <v>0</v>
      </c>
      <c r="N431" s="5"/>
      <c r="O431" s="9"/>
    </row>
    <row r="432" spans="1:15" x14ac:dyDescent="0.25">
      <c r="A432" t="s">
        <v>715</v>
      </c>
      <c r="B432" t="s">
        <v>716</v>
      </c>
      <c r="C432" s="1">
        <f>VLOOKUP(A432,[1]Sheet1!$D$3:$P$1208,3,FALSE)</f>
        <v>0</v>
      </c>
      <c r="D432" s="1">
        <f t="shared" si="24"/>
        <v>1526.9333333333334</v>
      </c>
      <c r="E432" s="1">
        <f>VLOOKUP(A432,[2]Sheet2!$D$3:$L$1162,9,FALSE)</f>
        <v>1526.9333333333334</v>
      </c>
      <c r="F432" s="1"/>
      <c r="G432" s="1">
        <f>VLOOKUP(A432,[2]Sheet2!$D$3:$J$1162,7,FALSE)</f>
        <v>1145.2</v>
      </c>
      <c r="H432" s="1"/>
      <c r="I432" s="1">
        <f t="shared" si="25"/>
        <v>381.73333333333335</v>
      </c>
      <c r="N432" s="5"/>
      <c r="O432" s="9"/>
    </row>
    <row r="433" spans="1:15" x14ac:dyDescent="0.25">
      <c r="A433" t="s">
        <v>717</v>
      </c>
      <c r="B433" t="s">
        <v>718</v>
      </c>
      <c r="C433" s="1">
        <f>VLOOKUP(A433,[1]Sheet1!$D$3:$P$1208,3,FALSE)</f>
        <v>0</v>
      </c>
      <c r="D433" s="1">
        <f t="shared" si="24"/>
        <v>3000</v>
      </c>
      <c r="E433" s="1">
        <f>VLOOKUP(A433,[2]Sheet2!$D$3:$L$1162,9,FALSE)</f>
        <v>3000</v>
      </c>
      <c r="F433" s="1"/>
      <c r="G433" s="1">
        <f>VLOOKUP(A433,[2]Sheet2!$D$3:$J$1162,7,FALSE)</f>
        <v>0</v>
      </c>
      <c r="H433" s="1"/>
      <c r="I433" s="1">
        <f t="shared" si="25"/>
        <v>3000</v>
      </c>
      <c r="N433" s="5"/>
      <c r="O433" s="9"/>
    </row>
    <row r="434" spans="1:15" x14ac:dyDescent="0.25">
      <c r="A434" t="s">
        <v>719</v>
      </c>
      <c r="B434" t="s">
        <v>720</v>
      </c>
      <c r="C434" s="1">
        <f>VLOOKUP(A434,[1]Sheet1!$D$3:$P$1208,3,FALSE)</f>
        <v>0</v>
      </c>
      <c r="D434" s="1">
        <f t="shared" si="24"/>
        <v>0</v>
      </c>
      <c r="E434" s="1">
        <f>VLOOKUP(A434,[2]Sheet2!$D$3:$L$1162,9,FALSE)</f>
        <v>0</v>
      </c>
      <c r="F434" s="1"/>
      <c r="G434" s="1">
        <f>VLOOKUP(A434,[2]Sheet2!$D$3:$J$1162,7,FALSE)</f>
        <v>0</v>
      </c>
      <c r="H434" s="1"/>
      <c r="I434" s="1">
        <f t="shared" si="25"/>
        <v>0</v>
      </c>
      <c r="N434" s="5"/>
      <c r="O434" s="9"/>
    </row>
    <row r="435" spans="1:15" x14ac:dyDescent="0.25">
      <c r="A435" t="s">
        <v>721</v>
      </c>
      <c r="B435" t="s">
        <v>722</v>
      </c>
      <c r="C435" s="1">
        <f>VLOOKUP(A435,[1]Sheet1!$D$3:$P$1208,3,FALSE)</f>
        <v>13096.09</v>
      </c>
      <c r="D435" s="1">
        <f t="shared" si="24"/>
        <v>0</v>
      </c>
      <c r="E435" s="1">
        <f>VLOOKUP(A435,[2]Sheet2!$D$3:$L$1162,9,FALSE)</f>
        <v>13096.09</v>
      </c>
      <c r="F435" s="1"/>
      <c r="G435" s="1">
        <f>VLOOKUP(A435,[2]Sheet2!$D$3:$J$1162,7,FALSE)</f>
        <v>0</v>
      </c>
      <c r="H435" s="1"/>
      <c r="I435" s="1">
        <f t="shared" si="25"/>
        <v>13096.09</v>
      </c>
      <c r="N435" s="5"/>
      <c r="O435" s="9"/>
    </row>
    <row r="436" spans="1:15" x14ac:dyDescent="0.25">
      <c r="A436" t="s">
        <v>723</v>
      </c>
      <c r="B436" t="s">
        <v>98</v>
      </c>
      <c r="C436" s="1">
        <f>VLOOKUP(A436,[1]Sheet1!$D$3:$P$1208,3,FALSE)</f>
        <v>0</v>
      </c>
      <c r="D436" s="1">
        <f t="shared" si="24"/>
        <v>0</v>
      </c>
      <c r="E436" s="1">
        <f>VLOOKUP(A436,[2]Sheet2!$D$3:$L$1162,9,FALSE)</f>
        <v>0</v>
      </c>
      <c r="F436" s="1"/>
      <c r="G436" s="1">
        <f>VLOOKUP(A436,[2]Sheet2!$D$3:$J$1162,7,FALSE)</f>
        <v>0</v>
      </c>
      <c r="H436" s="1"/>
      <c r="I436" s="1">
        <f t="shared" si="25"/>
        <v>0</v>
      </c>
      <c r="N436" s="5"/>
      <c r="O436" s="9"/>
    </row>
    <row r="437" spans="1:15" x14ac:dyDescent="0.25">
      <c r="A437" t="s">
        <v>724</v>
      </c>
      <c r="B437" t="s">
        <v>98</v>
      </c>
      <c r="C437" s="1">
        <f>VLOOKUP(A437,[1]Sheet1!$D$3:$P$1208,3,FALSE)</f>
        <v>0</v>
      </c>
      <c r="D437" s="1">
        <f t="shared" si="24"/>
        <v>0</v>
      </c>
      <c r="E437" s="1">
        <f>VLOOKUP(A437,[2]Sheet2!$D$3:$L$1162,9,FALSE)</f>
        <v>0</v>
      </c>
      <c r="F437" s="1"/>
      <c r="G437" s="1">
        <f>VLOOKUP(A437,[2]Sheet2!$D$3:$J$1162,7,FALSE)</f>
        <v>0</v>
      </c>
      <c r="H437" s="1"/>
      <c r="I437" s="1">
        <f t="shared" si="25"/>
        <v>0</v>
      </c>
      <c r="N437" s="5"/>
      <c r="O437" s="9"/>
    </row>
    <row r="438" spans="1:15" x14ac:dyDescent="0.25">
      <c r="A438" t="s">
        <v>725</v>
      </c>
      <c r="B438" t="s">
        <v>726</v>
      </c>
      <c r="C438" s="1">
        <f>VLOOKUP(A438,[1]Sheet1!$D$3:$P$1208,3,FALSE)</f>
        <v>-2965486.96</v>
      </c>
      <c r="D438" s="1">
        <f t="shared" si="24"/>
        <v>0</v>
      </c>
      <c r="E438" s="1">
        <f>VLOOKUP(A438,[2]Sheet2!$D$3:$L$1162,9,FALSE)</f>
        <v>-2965486.96</v>
      </c>
      <c r="F438" s="1"/>
      <c r="G438" s="1">
        <f>VLOOKUP(A438,[2]Sheet2!$D$3:$J$1162,7,FALSE)</f>
        <v>-1296072</v>
      </c>
      <c r="H438" s="1"/>
      <c r="I438" s="1">
        <f t="shared" si="25"/>
        <v>-1669414.96</v>
      </c>
      <c r="N438" s="5"/>
      <c r="O438" s="9"/>
    </row>
    <row r="439" spans="1:15" x14ac:dyDescent="0.25">
      <c r="A439" t="s">
        <v>727</v>
      </c>
      <c r="B439" t="s">
        <v>726</v>
      </c>
      <c r="C439" s="1">
        <f>VLOOKUP(A439,[1]Sheet1!$D$3:$P$1208,3,FALSE)</f>
        <v>0</v>
      </c>
      <c r="D439" s="1">
        <f t="shared" si="24"/>
        <v>0</v>
      </c>
      <c r="E439" s="1">
        <f>VLOOKUP(A439,[2]Sheet2!$D$3:$L$1162,9,FALSE)</f>
        <v>0</v>
      </c>
      <c r="F439" s="1"/>
      <c r="G439" s="1">
        <f>VLOOKUP(A439,[2]Sheet2!$D$3:$J$1162,7,FALSE)</f>
        <v>0</v>
      </c>
      <c r="H439" s="1"/>
      <c r="I439" s="1">
        <f t="shared" si="25"/>
        <v>0</v>
      </c>
      <c r="N439" s="5"/>
      <c r="O439" s="9"/>
    </row>
    <row r="440" spans="1:15" x14ac:dyDescent="0.25">
      <c r="A440" t="s">
        <v>728</v>
      </c>
      <c r="B440" t="s">
        <v>729</v>
      </c>
      <c r="C440" s="1">
        <f>VLOOKUP(A440,[1]Sheet1!$D$3:$P$1208,3,FALSE)</f>
        <v>0</v>
      </c>
      <c r="D440" s="1">
        <f t="shared" si="24"/>
        <v>0</v>
      </c>
      <c r="E440" s="1">
        <f>VLOOKUP(A440,[2]Sheet2!$D$3:$L$1162,9,FALSE)</f>
        <v>0</v>
      </c>
      <c r="F440" s="1"/>
      <c r="G440" s="1">
        <f>VLOOKUP(A440,[2]Sheet2!$D$3:$J$1162,7,FALSE)</f>
        <v>0</v>
      </c>
      <c r="H440" s="1"/>
      <c r="I440" s="1">
        <f t="shared" si="25"/>
        <v>0</v>
      </c>
      <c r="N440" s="5"/>
      <c r="O440" s="9"/>
    </row>
    <row r="441" spans="1:15" x14ac:dyDescent="0.25">
      <c r="A441" t="s">
        <v>730</v>
      </c>
      <c r="B441" t="s">
        <v>731</v>
      </c>
      <c r="C441" s="1">
        <f>VLOOKUP(A441,[1]Sheet1!$D$3:$P$1208,3,FALSE)</f>
        <v>0</v>
      </c>
      <c r="D441" s="1">
        <f t="shared" si="24"/>
        <v>0</v>
      </c>
      <c r="E441" s="1">
        <f>VLOOKUP(A441,[2]Sheet2!$D$3:$L$1162,9,FALSE)</f>
        <v>0</v>
      </c>
      <c r="F441" s="1"/>
      <c r="G441" s="1">
        <f>VLOOKUP(A441,[2]Sheet2!$D$3:$J$1162,7,FALSE)</f>
        <v>0</v>
      </c>
      <c r="H441" s="1"/>
      <c r="I441" s="1">
        <f t="shared" si="25"/>
        <v>0</v>
      </c>
      <c r="N441" s="5"/>
      <c r="O441" s="9"/>
    </row>
    <row r="442" spans="1:15" x14ac:dyDescent="0.25">
      <c r="A442" t="s">
        <v>732</v>
      </c>
      <c r="B442" t="s">
        <v>733</v>
      </c>
      <c r="C442" s="1">
        <f>VLOOKUP(A442,[1]Sheet1!$D$3:$P$1208,3,FALSE)</f>
        <v>-930000</v>
      </c>
      <c r="D442" s="1">
        <f t="shared" si="24"/>
        <v>0</v>
      </c>
      <c r="E442" s="1">
        <f>VLOOKUP(A442,[2]Sheet2!$D$3:$L$1162,9,FALSE)</f>
        <v>-930000</v>
      </c>
      <c r="F442" s="1"/>
      <c r="G442" s="1">
        <f>VLOOKUP(A442,[2]Sheet2!$D$3:$J$1162,7,FALSE)</f>
        <v>0</v>
      </c>
      <c r="H442" s="1"/>
      <c r="I442" s="1">
        <f t="shared" si="25"/>
        <v>-930000</v>
      </c>
      <c r="N442" s="5"/>
      <c r="O442" s="9"/>
    </row>
    <row r="443" spans="1:15" x14ac:dyDescent="0.25">
      <c r="A443" t="s">
        <v>734</v>
      </c>
      <c r="B443" t="s">
        <v>138</v>
      </c>
      <c r="C443" s="1">
        <f>VLOOKUP(A443,[1]Sheet1!$D$3:$P$1208,3,FALSE)</f>
        <v>-764947.9</v>
      </c>
      <c r="D443" s="1">
        <f t="shared" si="24"/>
        <v>0</v>
      </c>
      <c r="E443" s="1">
        <f>VLOOKUP(A443,[2]Sheet2!$D$3:$L$1162,9,FALSE)</f>
        <v>-764947.9</v>
      </c>
      <c r="F443" s="1"/>
      <c r="G443" s="1">
        <f>VLOOKUP(A443,[2]Sheet2!$D$3:$J$1162,7,FALSE)</f>
        <v>0</v>
      </c>
      <c r="H443" s="1"/>
      <c r="I443" s="1">
        <f t="shared" si="25"/>
        <v>-764947.9</v>
      </c>
      <c r="N443" s="5"/>
      <c r="O443" s="9"/>
    </row>
    <row r="444" spans="1:15" x14ac:dyDescent="0.25">
      <c r="A444" t="s">
        <v>735</v>
      </c>
      <c r="B444" t="s">
        <v>138</v>
      </c>
      <c r="C444" s="1">
        <f>VLOOKUP(A444,[1]Sheet1!$D$3:$P$1208,3,FALSE)</f>
        <v>-764947.9</v>
      </c>
      <c r="D444" s="1">
        <f t="shared" si="24"/>
        <v>0</v>
      </c>
      <c r="E444" s="1">
        <f>VLOOKUP(A444,[2]Sheet2!$D$3:$L$1162,9,FALSE)</f>
        <v>-764947.9</v>
      </c>
      <c r="F444" s="1"/>
      <c r="G444" s="1">
        <f>VLOOKUP(A444,[2]Sheet2!$D$3:$J$1162,7,FALSE)</f>
        <v>0</v>
      </c>
      <c r="H444" s="1"/>
      <c r="I444" s="1">
        <f t="shared" si="25"/>
        <v>-764947.9</v>
      </c>
      <c r="N444" s="5"/>
      <c r="O444" s="9"/>
    </row>
    <row r="445" spans="1:15" x14ac:dyDescent="0.25">
      <c r="A445" t="s">
        <v>736</v>
      </c>
      <c r="B445" t="s">
        <v>737</v>
      </c>
      <c r="C445" s="1">
        <f>VLOOKUP(A445,[1]Sheet1!$D$3:$P$1208,3,FALSE)</f>
        <v>-889000</v>
      </c>
      <c r="D445" s="1">
        <f t="shared" si="24"/>
        <v>0</v>
      </c>
      <c r="E445" s="1">
        <f>VLOOKUP(A445,[2]Sheet2!$D$3:$L$1162,9,FALSE)</f>
        <v>-889000</v>
      </c>
      <c r="F445" s="1"/>
      <c r="G445" s="1">
        <f>VLOOKUP(A445,[2]Sheet2!$D$3:$J$1162,7,FALSE)</f>
        <v>-513100</v>
      </c>
      <c r="H445" s="1"/>
      <c r="I445" s="1">
        <f t="shared" si="25"/>
        <v>-375900</v>
      </c>
      <c r="N445" s="5"/>
      <c r="O445" s="9"/>
    </row>
    <row r="446" spans="1:15" x14ac:dyDescent="0.25">
      <c r="A446" t="s">
        <v>738</v>
      </c>
      <c r="B446" t="s">
        <v>739</v>
      </c>
      <c r="C446" s="1">
        <f>VLOOKUP(A446,[1]Sheet1!$D$3:$P$1208,3,FALSE)</f>
        <v>0</v>
      </c>
      <c r="D446" s="1">
        <f t="shared" si="24"/>
        <v>0</v>
      </c>
      <c r="E446" s="1">
        <f>VLOOKUP(A446,[2]Sheet2!$D$3:$L$1162,9,FALSE)</f>
        <v>0</v>
      </c>
      <c r="F446" s="1"/>
      <c r="G446" s="1">
        <f>VLOOKUP(A446,[2]Sheet2!$D$3:$J$1162,7,FALSE)</f>
        <v>0</v>
      </c>
      <c r="H446" s="1"/>
      <c r="I446" s="1">
        <f t="shared" si="25"/>
        <v>0</v>
      </c>
      <c r="N446" s="5"/>
      <c r="O446" s="9"/>
    </row>
    <row r="447" spans="1:15" x14ac:dyDescent="0.25">
      <c r="A447" t="s">
        <v>740</v>
      </c>
      <c r="B447" t="s">
        <v>741</v>
      </c>
      <c r="C447" s="1">
        <f>VLOOKUP(A447,[1]Sheet1!$D$3:$P$1208,3,FALSE)</f>
        <v>0</v>
      </c>
      <c r="D447" s="1">
        <f t="shared" si="24"/>
        <v>0</v>
      </c>
      <c r="E447" s="1">
        <f>VLOOKUP(A447,[2]Sheet2!$D$3:$L$1162,9,FALSE)</f>
        <v>0</v>
      </c>
      <c r="F447" s="1"/>
      <c r="G447" s="1">
        <f>VLOOKUP(A447,[2]Sheet2!$D$3:$J$1162,7,FALSE)</f>
        <v>0</v>
      </c>
      <c r="H447" s="1"/>
      <c r="I447" s="1">
        <f t="shared" si="25"/>
        <v>0</v>
      </c>
      <c r="N447" s="5"/>
      <c r="O447" s="9"/>
    </row>
    <row r="448" spans="1:15" x14ac:dyDescent="0.25">
      <c r="A448" t="s">
        <v>742</v>
      </c>
      <c r="B448" t="s">
        <v>743</v>
      </c>
      <c r="C448" s="1">
        <f>VLOOKUP(A448,[1]Sheet1!$D$3:$P$1208,3,FALSE)</f>
        <v>0</v>
      </c>
      <c r="D448" s="1">
        <f t="shared" si="24"/>
        <v>0</v>
      </c>
      <c r="E448" s="1">
        <f>VLOOKUP(A448,[2]Sheet2!$D$3:$L$1162,9,FALSE)</f>
        <v>0</v>
      </c>
      <c r="F448" s="1"/>
      <c r="G448" s="1">
        <f>VLOOKUP(A448,[2]Sheet2!$D$3:$J$1162,7,FALSE)</f>
        <v>0</v>
      </c>
      <c r="H448" s="1"/>
      <c r="I448" s="1">
        <f t="shared" si="25"/>
        <v>0</v>
      </c>
      <c r="N448" s="5"/>
      <c r="O448" s="9"/>
    </row>
    <row r="449" spans="1:15" x14ac:dyDescent="0.25">
      <c r="A449" s="7"/>
      <c r="B449" s="7" t="s">
        <v>103</v>
      </c>
      <c r="C449" s="8">
        <f>SUM(C331:C448)</f>
        <v>2784493.82</v>
      </c>
      <c r="D449" s="8">
        <f t="shared" ref="D449" si="26">SUM(D331:D448)</f>
        <v>1641750.966666667</v>
      </c>
      <c r="E449" s="8">
        <f>SUM(E331:E448)</f>
        <v>4426244.7866666662</v>
      </c>
      <c r="F449" s="8"/>
      <c r="G449" s="8"/>
      <c r="H449" s="8"/>
      <c r="I449" s="8"/>
      <c r="N449" s="5"/>
      <c r="O449" s="9"/>
    </row>
    <row r="450" spans="1:15" x14ac:dyDescent="0.25">
      <c r="A450" s="7">
        <v>205</v>
      </c>
      <c r="B450" s="7" t="s">
        <v>104</v>
      </c>
      <c r="C450" s="7"/>
      <c r="D450" s="7"/>
      <c r="E450" s="7"/>
      <c r="F450" s="7"/>
      <c r="G450" s="7"/>
      <c r="H450" s="7"/>
      <c r="I450" s="7"/>
      <c r="N450" s="5"/>
      <c r="O450" s="9"/>
    </row>
    <row r="451" spans="1:15" x14ac:dyDescent="0.25">
      <c r="A451" t="s">
        <v>105</v>
      </c>
      <c r="B451" t="s">
        <v>106</v>
      </c>
      <c r="N451" s="5"/>
      <c r="O451" s="9"/>
    </row>
    <row r="452" spans="1:15" x14ac:dyDescent="0.25">
      <c r="A452" s="3">
        <v>301</v>
      </c>
      <c r="B452" s="3" t="s">
        <v>744</v>
      </c>
      <c r="C452" s="3"/>
      <c r="D452" s="3"/>
      <c r="E452" s="3"/>
      <c r="F452" s="3"/>
      <c r="G452" s="3"/>
      <c r="H452" s="3"/>
      <c r="I452" s="3"/>
      <c r="N452" s="5"/>
      <c r="O452" s="9"/>
    </row>
    <row r="453" spans="1:15" x14ac:dyDescent="0.25">
      <c r="A453" t="s">
        <v>745</v>
      </c>
      <c r="B453" t="s">
        <v>2</v>
      </c>
      <c r="C453" s="1">
        <f>VLOOKUP(A453,[1]Sheet1!$D$3:$P$1208,3,FALSE)</f>
        <v>1416422.09</v>
      </c>
      <c r="D453" s="1">
        <f t="shared" ref="D453:D495" si="27">+E453-C453</f>
        <v>716482.66999999969</v>
      </c>
      <c r="E453" s="1">
        <f>VLOOKUP(A453,[2]Sheet2!$D$3:$L$1162,9,FALSE)</f>
        <v>2132904.7599999998</v>
      </c>
      <c r="F453" s="1"/>
      <c r="G453" s="1">
        <f>VLOOKUP(A453,[2]Sheet2!$D$3:$J$1162,7,FALSE)</f>
        <v>1599678.56</v>
      </c>
      <c r="H453" s="1"/>
      <c r="I453" s="1">
        <f t="shared" ref="I453:I495" si="28">+E453-G453</f>
        <v>533226.19999999972</v>
      </c>
      <c r="N453" s="5"/>
      <c r="O453" s="9"/>
    </row>
    <row r="454" spans="1:15" x14ac:dyDescent="0.25">
      <c r="A454" t="s">
        <v>746</v>
      </c>
      <c r="B454" t="s">
        <v>6</v>
      </c>
      <c r="C454" s="1">
        <f>VLOOKUP(A454,[1]Sheet1!$D$3:$P$1208,3,FALSE)</f>
        <v>38961.81</v>
      </c>
      <c r="D454" s="1">
        <f t="shared" si="27"/>
        <v>199728.85</v>
      </c>
      <c r="E454" s="1">
        <f>VLOOKUP(A454,[2]Sheet2!$D$3:$L$1162,9,FALSE)</f>
        <v>238690.66</v>
      </c>
      <c r="F454" s="1"/>
      <c r="G454" s="1">
        <f>VLOOKUP(A454,[2]Sheet2!$D$3:$J$1162,7,FALSE)</f>
        <v>165713.03</v>
      </c>
      <c r="H454" s="1"/>
      <c r="I454" s="1">
        <f t="shared" si="28"/>
        <v>72977.63</v>
      </c>
      <c r="N454" s="5"/>
      <c r="O454" s="9"/>
    </row>
    <row r="455" spans="1:15" x14ac:dyDescent="0.25">
      <c r="A455" t="s">
        <v>747</v>
      </c>
      <c r="B455" t="s">
        <v>8</v>
      </c>
      <c r="C455" s="1">
        <f>VLOOKUP(A455,[1]Sheet1!$D$3:$P$1208,3,FALSE)</f>
        <v>3600</v>
      </c>
      <c r="D455" s="1">
        <f t="shared" si="27"/>
        <v>0</v>
      </c>
      <c r="E455" s="1">
        <f>VLOOKUP(A455,[2]Sheet2!$D$3:$L$1162,9,FALSE)</f>
        <v>3600</v>
      </c>
      <c r="F455" s="1"/>
      <c r="G455" s="1">
        <f>VLOOKUP(A455,[2]Sheet2!$D$3:$J$1162,7,FALSE)</f>
        <v>2700</v>
      </c>
      <c r="H455" s="1"/>
      <c r="I455" s="1">
        <f t="shared" si="28"/>
        <v>900</v>
      </c>
      <c r="N455" s="5"/>
      <c r="O455" s="9"/>
    </row>
    <row r="456" spans="1:15" x14ac:dyDescent="0.25">
      <c r="A456" t="s">
        <v>748</v>
      </c>
      <c r="B456" t="s">
        <v>10</v>
      </c>
      <c r="C456" s="1">
        <f>VLOOKUP(A456,[1]Sheet1!$D$3:$P$1208,3,FALSE)</f>
        <v>0</v>
      </c>
      <c r="D456" s="1">
        <f t="shared" si="27"/>
        <v>0</v>
      </c>
      <c r="E456" s="1">
        <f>VLOOKUP(A456,[2]Sheet2!$D$3:$L$1162,9,FALSE)</f>
        <v>0</v>
      </c>
      <c r="F456" s="1"/>
      <c r="G456" s="1">
        <f>VLOOKUP(A456,[2]Sheet2!$D$3:$J$1162,7,FALSE)</f>
        <v>0</v>
      </c>
      <c r="H456" s="1"/>
      <c r="I456" s="1">
        <f t="shared" si="28"/>
        <v>0</v>
      </c>
      <c r="N456" s="5"/>
      <c r="O456" s="9"/>
    </row>
    <row r="457" spans="1:15" x14ac:dyDescent="0.25">
      <c r="A457" t="s">
        <v>749</v>
      </c>
      <c r="B457" t="s">
        <v>12</v>
      </c>
      <c r="C457" s="1">
        <f>VLOOKUP(A457,[1]Sheet1!$D$3:$P$1208,3,FALSE)</f>
        <v>0</v>
      </c>
      <c r="D457" s="1">
        <f t="shared" si="27"/>
        <v>0</v>
      </c>
      <c r="E457" s="1">
        <f>VLOOKUP(A457,[2]Sheet2!$D$3:$L$1162,9,FALSE)</f>
        <v>0</v>
      </c>
      <c r="F457" s="1"/>
      <c r="G457" s="1">
        <f>VLOOKUP(A457,[2]Sheet2!$D$3:$J$1162,7,FALSE)</f>
        <v>0</v>
      </c>
      <c r="H457" s="1"/>
      <c r="I457" s="1">
        <f t="shared" si="28"/>
        <v>0</v>
      </c>
      <c r="N457" s="5"/>
      <c r="O457" s="9"/>
    </row>
    <row r="458" spans="1:15" x14ac:dyDescent="0.25">
      <c r="A458" t="s">
        <v>750</v>
      </c>
      <c r="B458" t="s">
        <v>14</v>
      </c>
      <c r="C458" s="1">
        <f>VLOOKUP(A458,[1]Sheet1!$D$3:$P$1208,3,FALSE)</f>
        <v>0</v>
      </c>
      <c r="D458" s="1">
        <f t="shared" si="27"/>
        <v>0</v>
      </c>
      <c r="E458" s="1">
        <f>VLOOKUP(A458,[2]Sheet2!$D$3:$L$1162,9,FALSE)</f>
        <v>0</v>
      </c>
      <c r="F458" s="1"/>
      <c r="G458" s="1">
        <f>VLOOKUP(A458,[2]Sheet2!$D$3:$J$1162,7,FALSE)</f>
        <v>0</v>
      </c>
      <c r="H458" s="1"/>
      <c r="I458" s="1">
        <f t="shared" si="28"/>
        <v>0</v>
      </c>
      <c r="N458" s="5"/>
      <c r="O458" s="9"/>
    </row>
    <row r="459" spans="1:15" x14ac:dyDescent="0.25">
      <c r="A459" t="s">
        <v>751</v>
      </c>
      <c r="B459" t="s">
        <v>16</v>
      </c>
      <c r="C459" s="1">
        <f>VLOOKUP(A459,[1]Sheet1!$D$3:$P$1208,3,FALSE)</f>
        <v>305184</v>
      </c>
      <c r="D459" s="1">
        <f t="shared" si="27"/>
        <v>150816</v>
      </c>
      <c r="E459" s="1">
        <f>VLOOKUP(A459,[2]Sheet2!$D$3:$L$1162,9,FALSE)</f>
        <v>456000</v>
      </c>
      <c r="F459" s="1"/>
      <c r="G459" s="1">
        <f>VLOOKUP(A459,[2]Sheet2!$D$3:$J$1162,7,FALSE)</f>
        <v>342000</v>
      </c>
      <c r="H459" s="1"/>
      <c r="I459" s="1">
        <f t="shared" si="28"/>
        <v>114000</v>
      </c>
      <c r="N459" s="5"/>
      <c r="O459" s="9"/>
    </row>
    <row r="460" spans="1:15" x14ac:dyDescent="0.25">
      <c r="A460" t="s">
        <v>752</v>
      </c>
      <c r="B460" t="s">
        <v>18</v>
      </c>
      <c r="C460" s="1">
        <f>VLOOKUP(A460,[1]Sheet1!$D$3:$P$1208,3,FALSE)</f>
        <v>406.8</v>
      </c>
      <c r="D460" s="1">
        <f t="shared" si="27"/>
        <v>202.2</v>
      </c>
      <c r="E460" s="1">
        <f>VLOOKUP(A460,[2]Sheet2!$D$3:$L$1162,9,FALSE)</f>
        <v>609</v>
      </c>
      <c r="F460" s="1"/>
      <c r="G460" s="1">
        <f>VLOOKUP(A460,[2]Sheet2!$D$3:$J$1162,7,FALSE)</f>
        <v>456.75</v>
      </c>
      <c r="H460" s="1"/>
      <c r="I460" s="1">
        <f t="shared" si="28"/>
        <v>152.25</v>
      </c>
      <c r="N460" s="5"/>
      <c r="O460" s="9"/>
    </row>
    <row r="461" spans="1:15" x14ac:dyDescent="0.25">
      <c r="A461" t="s">
        <v>753</v>
      </c>
      <c r="B461" t="s">
        <v>20</v>
      </c>
      <c r="C461" s="1">
        <f>VLOOKUP(A461,[1]Sheet1!$D$3:$P$1208,3,FALSE)</f>
        <v>17513.79</v>
      </c>
      <c r="D461" s="1">
        <f t="shared" si="27"/>
        <v>10796.27</v>
      </c>
      <c r="E461" s="1">
        <f>VLOOKUP(A461,[2]Sheet2!$D$3:$L$1162,9,FALSE)</f>
        <v>28310.06</v>
      </c>
      <c r="F461" s="1"/>
      <c r="G461" s="1">
        <f>VLOOKUP(A461,[2]Sheet2!$D$3:$J$1162,7,FALSE)</f>
        <v>21140</v>
      </c>
      <c r="H461" s="1"/>
      <c r="I461" s="1">
        <f t="shared" si="28"/>
        <v>7170.0600000000013</v>
      </c>
      <c r="N461" s="5"/>
      <c r="O461" s="9"/>
    </row>
    <row r="462" spans="1:15" x14ac:dyDescent="0.25">
      <c r="A462" t="s">
        <v>754</v>
      </c>
      <c r="B462" t="s">
        <v>22</v>
      </c>
      <c r="C462" s="1">
        <f>VLOOKUP(A462,[1]Sheet1!$D$3:$P$1208,3,FALSE)</f>
        <v>0</v>
      </c>
      <c r="D462" s="1">
        <f t="shared" si="27"/>
        <v>0</v>
      </c>
      <c r="E462" s="1">
        <f>VLOOKUP(A462,[2]Sheet2!$D$3:$L$1162,9,FALSE)</f>
        <v>0</v>
      </c>
      <c r="F462" s="1"/>
      <c r="G462" s="1">
        <f>VLOOKUP(A462,[2]Sheet2!$D$3:$J$1162,7,FALSE)</f>
        <v>0</v>
      </c>
      <c r="H462" s="1"/>
      <c r="I462" s="1">
        <f t="shared" si="28"/>
        <v>0</v>
      </c>
      <c r="N462" s="5"/>
      <c r="O462" s="9"/>
    </row>
    <row r="463" spans="1:15" x14ac:dyDescent="0.25">
      <c r="A463" t="s">
        <v>755</v>
      </c>
      <c r="B463" t="s">
        <v>26</v>
      </c>
      <c r="C463" s="1">
        <f>VLOOKUP(A463,[1]Sheet1!$D$3:$P$1208,3,FALSE)</f>
        <v>103186.74</v>
      </c>
      <c r="D463" s="1">
        <f t="shared" si="27"/>
        <v>103432.05999999998</v>
      </c>
      <c r="E463" s="1">
        <f>VLOOKUP(A463,[2]Sheet2!$D$3:$L$1162,9,FALSE)</f>
        <v>206618.8</v>
      </c>
      <c r="F463" s="1"/>
      <c r="G463" s="1">
        <f>VLOOKUP(A463,[2]Sheet2!$D$3:$J$1162,7,FALSE)</f>
        <v>154964.1</v>
      </c>
      <c r="H463" s="1"/>
      <c r="I463" s="1">
        <f t="shared" si="28"/>
        <v>51654.699999999983</v>
      </c>
      <c r="N463" s="5"/>
      <c r="O463" s="9"/>
    </row>
    <row r="464" spans="1:15" x14ac:dyDescent="0.25">
      <c r="A464" t="s">
        <v>756</v>
      </c>
      <c r="B464" t="s">
        <v>28</v>
      </c>
      <c r="C464" s="1">
        <f>VLOOKUP(A464,[1]Sheet1!$D$3:$P$1208,3,FALSE)</f>
        <v>272075.62</v>
      </c>
      <c r="D464" s="1">
        <f t="shared" si="27"/>
        <v>137041.78000000003</v>
      </c>
      <c r="E464" s="1">
        <f>VLOOKUP(A464,[2]Sheet2!$D$3:$L$1162,9,FALSE)</f>
        <v>409117.4</v>
      </c>
      <c r="F464" s="1"/>
      <c r="G464" s="1">
        <f>VLOOKUP(A464,[2]Sheet2!$D$3:$J$1162,7,FALSE)</f>
        <v>306838.05</v>
      </c>
      <c r="H464" s="1"/>
      <c r="I464" s="1">
        <f t="shared" si="28"/>
        <v>102279.35000000003</v>
      </c>
      <c r="N464" s="5"/>
      <c r="O464" s="9"/>
    </row>
    <row r="465" spans="1:15" x14ac:dyDescent="0.25">
      <c r="A465" t="s">
        <v>757</v>
      </c>
      <c r="B465" t="s">
        <v>30</v>
      </c>
      <c r="C465" s="1">
        <f>VLOOKUP(A465,[1]Sheet1!$D$3:$P$1208,3,FALSE)</f>
        <v>9392.42</v>
      </c>
      <c r="D465" s="1">
        <f t="shared" si="27"/>
        <v>3100.0599999999995</v>
      </c>
      <c r="E465" s="1">
        <f>VLOOKUP(A465,[2]Sheet2!$D$3:$L$1162,9,FALSE)</f>
        <v>12492.48</v>
      </c>
      <c r="F465" s="1"/>
      <c r="G465" s="1">
        <f>VLOOKUP(A465,[2]Sheet2!$D$3:$J$1162,7,FALSE)</f>
        <v>9369.36</v>
      </c>
      <c r="H465" s="1"/>
      <c r="I465" s="1">
        <f t="shared" si="28"/>
        <v>3123.119999999999</v>
      </c>
      <c r="N465" s="5"/>
      <c r="O465" s="9"/>
    </row>
    <row r="466" spans="1:15" x14ac:dyDescent="0.25">
      <c r="A466" t="s">
        <v>758</v>
      </c>
      <c r="B466" t="s">
        <v>759</v>
      </c>
      <c r="C466" s="1">
        <f>VLOOKUP(A466,[1]Sheet1!$D$3:$P$1208,3,FALSE)</f>
        <v>0</v>
      </c>
      <c r="D466" s="1">
        <f t="shared" si="27"/>
        <v>0</v>
      </c>
      <c r="E466" s="1">
        <f>VLOOKUP(A466,[2]Sheet2!$D$3:$L$1162,9,FALSE)</f>
        <v>0</v>
      </c>
      <c r="F466" s="1"/>
      <c r="G466" s="1">
        <f>VLOOKUP(A466,[2]Sheet2!$D$3:$J$1162,7,FALSE)</f>
        <v>0</v>
      </c>
      <c r="H466" s="1"/>
      <c r="I466" s="1">
        <f t="shared" si="28"/>
        <v>0</v>
      </c>
      <c r="N466" s="5"/>
      <c r="O466" s="9"/>
    </row>
    <row r="467" spans="1:15" x14ac:dyDescent="0.25">
      <c r="A467" t="s">
        <v>760</v>
      </c>
      <c r="B467" t="s">
        <v>761</v>
      </c>
      <c r="C467" s="1">
        <f>VLOOKUP(A467,[1]Sheet1!$D$3:$P$1208,3,FALSE)</f>
        <v>0</v>
      </c>
      <c r="D467" s="1">
        <f t="shared" si="27"/>
        <v>0</v>
      </c>
      <c r="E467" s="1">
        <f>VLOOKUP(A467,[2]Sheet2!$D$3:$L$1162,9,FALSE)</f>
        <v>0</v>
      </c>
      <c r="F467" s="1"/>
      <c r="G467" s="1">
        <f>VLOOKUP(A467,[2]Sheet2!$D$3:$J$1162,7,FALSE)</f>
        <v>0</v>
      </c>
      <c r="H467" s="1"/>
      <c r="I467" s="1">
        <f t="shared" si="28"/>
        <v>0</v>
      </c>
      <c r="N467" s="5"/>
      <c r="O467" s="9"/>
    </row>
    <row r="468" spans="1:15" x14ac:dyDescent="0.25">
      <c r="A468" t="s">
        <v>762</v>
      </c>
      <c r="B468" t="s">
        <v>763</v>
      </c>
      <c r="C468" s="1">
        <f>VLOOKUP(A468,[1]Sheet1!$D$3:$P$1208,3,FALSE)</f>
        <v>200000</v>
      </c>
      <c r="D468" s="1">
        <f t="shared" si="27"/>
        <v>-50000</v>
      </c>
      <c r="E468" s="1">
        <f>VLOOKUP(A468,[2]Sheet2!$D$3:$L$1162,9,FALSE)</f>
        <v>150000</v>
      </c>
      <c r="F468" s="1"/>
      <c r="G468" s="1">
        <f>VLOOKUP(A468,[2]Sheet2!$D$3:$J$1162,7,FALSE)</f>
        <v>0</v>
      </c>
      <c r="H468" s="1"/>
      <c r="I468" s="1">
        <f t="shared" si="28"/>
        <v>150000</v>
      </c>
      <c r="N468" s="5"/>
      <c r="O468" s="9"/>
    </row>
    <row r="469" spans="1:15" x14ac:dyDescent="0.25">
      <c r="A469" t="s">
        <v>764</v>
      </c>
      <c r="B469" t="s">
        <v>765</v>
      </c>
      <c r="C469" s="1">
        <f>VLOOKUP(A469,[1]Sheet1!$D$3:$P$1208,3,FALSE)</f>
        <v>200000</v>
      </c>
      <c r="D469" s="1">
        <f t="shared" si="27"/>
        <v>-50000</v>
      </c>
      <c r="E469" s="1">
        <f>VLOOKUP(A469,[2]Sheet2!$D$3:$L$1162,9,FALSE)</f>
        <v>150000</v>
      </c>
      <c r="F469" s="1"/>
      <c r="G469" s="1">
        <f>VLOOKUP(A469,[2]Sheet2!$D$3:$J$1162,7,FALSE)</f>
        <v>0</v>
      </c>
      <c r="H469" s="1"/>
      <c r="I469" s="1">
        <f t="shared" si="28"/>
        <v>150000</v>
      </c>
      <c r="N469" s="5"/>
      <c r="O469" s="9"/>
    </row>
    <row r="470" spans="1:15" x14ac:dyDescent="0.25">
      <c r="A470" t="s">
        <v>766</v>
      </c>
      <c r="B470" t="s">
        <v>767</v>
      </c>
      <c r="C470" s="1">
        <f>VLOOKUP(A470,[1]Sheet1!$D$3:$P$1208,3,FALSE)</f>
        <v>0</v>
      </c>
      <c r="D470" s="1">
        <f t="shared" si="27"/>
        <v>0</v>
      </c>
      <c r="E470" s="1">
        <f>VLOOKUP(A470,[2]Sheet2!$D$3:$L$1162,9,FALSE)</f>
        <v>0</v>
      </c>
      <c r="F470" s="1"/>
      <c r="G470" s="1">
        <f>VLOOKUP(A470,[2]Sheet2!$D$3:$J$1162,7,FALSE)</f>
        <v>0</v>
      </c>
      <c r="H470" s="1"/>
      <c r="I470" s="1">
        <f t="shared" si="28"/>
        <v>0</v>
      </c>
      <c r="N470" s="5"/>
      <c r="O470" s="9"/>
    </row>
    <row r="471" spans="1:15" x14ac:dyDescent="0.25">
      <c r="A471" t="s">
        <v>768</v>
      </c>
      <c r="B471" t="s">
        <v>769</v>
      </c>
      <c r="C471" s="1">
        <f>VLOOKUP(A471,[1]Sheet1!$D$3:$P$1208,3,FALSE)</f>
        <v>0</v>
      </c>
      <c r="D471" s="1">
        <f t="shared" si="27"/>
        <v>0</v>
      </c>
      <c r="E471" s="1">
        <f>VLOOKUP(A471,[2]Sheet2!$D$3:$L$1162,9,FALSE)</f>
        <v>0</v>
      </c>
      <c r="F471" s="1"/>
      <c r="G471" s="1">
        <f>VLOOKUP(A471,[2]Sheet2!$D$3:$J$1162,7,FALSE)</f>
        <v>0</v>
      </c>
      <c r="H471" s="1"/>
      <c r="I471" s="1">
        <f t="shared" si="28"/>
        <v>0</v>
      </c>
      <c r="N471" s="5"/>
      <c r="O471" s="9"/>
    </row>
    <row r="472" spans="1:15" x14ac:dyDescent="0.25">
      <c r="A472" t="s">
        <v>770</v>
      </c>
      <c r="B472" t="s">
        <v>771</v>
      </c>
      <c r="C472" s="1">
        <f>VLOOKUP(A472,[1]Sheet1!$D$3:$P$1208,3,FALSE)</f>
        <v>0</v>
      </c>
      <c r="D472" s="1">
        <f t="shared" si="27"/>
        <v>0</v>
      </c>
      <c r="E472" s="1">
        <f>VLOOKUP(A472,[2]Sheet2!$D$3:$L$1162,9,FALSE)</f>
        <v>0</v>
      </c>
      <c r="F472" s="1"/>
      <c r="G472" s="1">
        <f>VLOOKUP(A472,[2]Sheet2!$D$3:$J$1162,7,FALSE)</f>
        <v>0</v>
      </c>
      <c r="H472" s="1"/>
      <c r="I472" s="1">
        <f t="shared" si="28"/>
        <v>0</v>
      </c>
      <c r="N472" s="5"/>
      <c r="O472" s="9"/>
    </row>
    <row r="473" spans="1:15" x14ac:dyDescent="0.25">
      <c r="A473" t="s">
        <v>772</v>
      </c>
      <c r="B473" t="s">
        <v>412</v>
      </c>
      <c r="C473" s="1">
        <f>VLOOKUP(A473,[1]Sheet1!$D$3:$P$1208,3,FALSE)</f>
        <v>30000</v>
      </c>
      <c r="D473" s="1">
        <f t="shared" si="27"/>
        <v>0</v>
      </c>
      <c r="E473" s="1">
        <f>VLOOKUP(A473,[2]Sheet2!$D$3:$L$1162,9,FALSE)</f>
        <v>30000</v>
      </c>
      <c r="F473" s="1"/>
      <c r="G473" s="1">
        <f>VLOOKUP(A473,[2]Sheet2!$D$3:$J$1162,7,FALSE)</f>
        <v>0</v>
      </c>
      <c r="H473" s="1"/>
      <c r="I473" s="1">
        <f t="shared" si="28"/>
        <v>30000</v>
      </c>
      <c r="N473" s="5"/>
      <c r="O473" s="9"/>
    </row>
    <row r="474" spans="1:15" x14ac:dyDescent="0.25">
      <c r="A474" t="s">
        <v>773</v>
      </c>
      <c r="B474" t="s">
        <v>52</v>
      </c>
      <c r="C474" s="1">
        <f>VLOOKUP(A474,[1]Sheet1!$D$3:$P$1208,3,FALSE)</f>
        <v>0</v>
      </c>
      <c r="D474" s="1">
        <f t="shared" si="27"/>
        <v>0</v>
      </c>
      <c r="E474" s="1">
        <f>VLOOKUP(A474,[2]Sheet2!$D$3:$L$1162,9,FALSE)</f>
        <v>0</v>
      </c>
      <c r="F474" s="1"/>
      <c r="G474" s="1">
        <f>VLOOKUP(A474,[2]Sheet2!$D$3:$J$1162,7,FALSE)</f>
        <v>1796.86</v>
      </c>
      <c r="H474" s="1"/>
      <c r="I474" s="1">
        <f t="shared" si="28"/>
        <v>-1796.86</v>
      </c>
      <c r="N474" s="5"/>
      <c r="O474" s="9"/>
    </row>
    <row r="475" spans="1:15" x14ac:dyDescent="0.25">
      <c r="A475" t="s">
        <v>774</v>
      </c>
      <c r="B475" t="s">
        <v>64</v>
      </c>
      <c r="C475" s="1">
        <f>VLOOKUP(A475,[1]Sheet1!$D$3:$P$1208,3,FALSE)</f>
        <v>0</v>
      </c>
      <c r="D475" s="1">
        <f t="shared" si="27"/>
        <v>0</v>
      </c>
      <c r="E475" s="1">
        <f>VLOOKUP(A475,[2]Sheet2!$D$3:$L$1162,9,FALSE)</f>
        <v>0</v>
      </c>
      <c r="F475" s="1"/>
      <c r="G475" s="1">
        <f>VLOOKUP(A475,[2]Sheet2!$D$3:$J$1162,7,FALSE)</f>
        <v>0</v>
      </c>
      <c r="H475" s="1"/>
      <c r="I475" s="1">
        <f t="shared" si="28"/>
        <v>0</v>
      </c>
      <c r="N475" s="5"/>
      <c r="O475" s="9"/>
    </row>
    <row r="476" spans="1:15" x14ac:dyDescent="0.25">
      <c r="A476" t="s">
        <v>775</v>
      </c>
      <c r="B476" t="s">
        <v>72</v>
      </c>
      <c r="C476" s="1">
        <f>VLOOKUP(A476,[1]Sheet1!$D$3:$P$1208,3,FALSE)</f>
        <v>0</v>
      </c>
      <c r="D476" s="1">
        <f t="shared" si="27"/>
        <v>0</v>
      </c>
      <c r="E476" s="1">
        <f>VLOOKUP(A476,[2]Sheet2!$D$3:$L$1162,9,FALSE)</f>
        <v>0</v>
      </c>
      <c r="F476" s="1"/>
      <c r="G476" s="1">
        <f>VLOOKUP(A476,[2]Sheet2!$D$3:$J$1162,7,FALSE)</f>
        <v>0</v>
      </c>
      <c r="H476" s="1"/>
      <c r="I476" s="1">
        <f t="shared" si="28"/>
        <v>0</v>
      </c>
      <c r="N476" s="5"/>
      <c r="O476" s="9"/>
    </row>
    <row r="477" spans="1:15" x14ac:dyDescent="0.25">
      <c r="A477" t="s">
        <v>776</v>
      </c>
      <c r="B477" t="s">
        <v>777</v>
      </c>
      <c r="C477" s="1">
        <f>VLOOKUP(A477,[1]Sheet1!$D$3:$P$1208,3,FALSE)</f>
        <v>0</v>
      </c>
      <c r="D477" s="1">
        <f t="shared" si="27"/>
        <v>0</v>
      </c>
      <c r="E477" s="1">
        <f>VLOOKUP(A477,[2]Sheet2!$D$3:$L$1162,9,FALSE)</f>
        <v>0</v>
      </c>
      <c r="F477" s="1"/>
      <c r="G477" s="1">
        <f>VLOOKUP(A477,[2]Sheet2!$D$3:$J$1162,7,FALSE)</f>
        <v>0</v>
      </c>
      <c r="H477" s="1"/>
      <c r="I477" s="1">
        <f t="shared" si="28"/>
        <v>0</v>
      </c>
      <c r="N477" s="5"/>
      <c r="O477" s="9"/>
    </row>
    <row r="478" spans="1:15" x14ac:dyDescent="0.25">
      <c r="A478" t="s">
        <v>778</v>
      </c>
      <c r="B478" t="s">
        <v>76</v>
      </c>
      <c r="C478" s="1">
        <f>VLOOKUP(A478,[1]Sheet1!$D$3:$P$1208,3,FALSE)</f>
        <v>0</v>
      </c>
      <c r="D478" s="1">
        <f t="shared" si="27"/>
        <v>0</v>
      </c>
      <c r="E478" s="1">
        <f>VLOOKUP(A478,[2]Sheet2!$D$3:$L$1162,9,FALSE)</f>
        <v>0</v>
      </c>
      <c r="F478" s="1"/>
      <c r="G478" s="1">
        <f>VLOOKUP(A478,[2]Sheet2!$D$3:$J$1162,7,FALSE)</f>
        <v>0</v>
      </c>
      <c r="H478" s="1"/>
      <c r="I478" s="1">
        <f t="shared" si="28"/>
        <v>0</v>
      </c>
      <c r="N478" s="5"/>
      <c r="O478" s="9"/>
    </row>
    <row r="479" spans="1:15" x14ac:dyDescent="0.25">
      <c r="A479" t="s">
        <v>779</v>
      </c>
      <c r="B479" t="s">
        <v>78</v>
      </c>
      <c r="C479" s="1">
        <f>VLOOKUP(A479,[1]Sheet1!$D$3:$P$1208,3,FALSE)</f>
        <v>96000</v>
      </c>
      <c r="D479" s="1">
        <f t="shared" si="27"/>
        <v>0</v>
      </c>
      <c r="E479" s="1">
        <f>VLOOKUP(A479,[2]Sheet2!$D$3:$L$1162,9,FALSE)</f>
        <v>96000</v>
      </c>
      <c r="F479" s="1"/>
      <c r="G479" s="1">
        <f>VLOOKUP(A479,[2]Sheet2!$D$3:$J$1162,7,FALSE)</f>
        <v>60920.92</v>
      </c>
      <c r="H479" s="1"/>
      <c r="I479" s="1">
        <f t="shared" si="28"/>
        <v>35079.08</v>
      </c>
      <c r="N479" s="5"/>
      <c r="O479" s="9"/>
    </row>
    <row r="480" spans="1:15" x14ac:dyDescent="0.25">
      <c r="A480" t="s">
        <v>780</v>
      </c>
      <c r="B480" t="s">
        <v>781</v>
      </c>
      <c r="C480" s="1">
        <f>VLOOKUP(A480,[1]Sheet1!$D$3:$P$1208,3,FALSE)</f>
        <v>0</v>
      </c>
      <c r="D480" s="1">
        <f t="shared" si="27"/>
        <v>0</v>
      </c>
      <c r="E480" s="1">
        <f>VLOOKUP(A480,[2]Sheet2!$D$3:$L$1162,9,FALSE)</f>
        <v>0</v>
      </c>
      <c r="F480" s="1"/>
      <c r="G480" s="1">
        <f>VLOOKUP(A480,[2]Sheet2!$D$3:$J$1162,7,FALSE)</f>
        <v>0</v>
      </c>
      <c r="H480" s="1"/>
      <c r="I480" s="1">
        <f t="shared" si="28"/>
        <v>0</v>
      </c>
      <c r="N480" s="5"/>
      <c r="O480" s="9"/>
    </row>
    <row r="481" spans="1:15" x14ac:dyDescent="0.25">
      <c r="A481" t="s">
        <v>782</v>
      </c>
      <c r="B481" t="s">
        <v>80</v>
      </c>
      <c r="C481" s="1">
        <f>VLOOKUP(A481,[1]Sheet1!$D$3:$P$1208,3,FALSE)</f>
        <v>0</v>
      </c>
      <c r="D481" s="1">
        <f t="shared" si="27"/>
        <v>0</v>
      </c>
      <c r="E481" s="1">
        <f>VLOOKUP(A481,[2]Sheet2!$D$3:$L$1162,9,FALSE)</f>
        <v>0</v>
      </c>
      <c r="F481" s="1"/>
      <c r="G481" s="1">
        <f>VLOOKUP(A481,[2]Sheet2!$D$3:$J$1162,7,FALSE)</f>
        <v>0</v>
      </c>
      <c r="H481" s="1"/>
      <c r="I481" s="1">
        <f t="shared" si="28"/>
        <v>0</v>
      </c>
      <c r="N481" s="5"/>
      <c r="O481" s="9"/>
    </row>
    <row r="482" spans="1:15" x14ac:dyDescent="0.25">
      <c r="A482" t="s">
        <v>783</v>
      </c>
      <c r="B482" t="s">
        <v>784</v>
      </c>
      <c r="C482" s="1">
        <f>VLOOKUP(A482,[1]Sheet1!$D$3:$P$1208,3,FALSE)</f>
        <v>0</v>
      </c>
      <c r="D482" s="1">
        <f t="shared" si="27"/>
        <v>0</v>
      </c>
      <c r="E482" s="1">
        <f>VLOOKUP(A482,[2]Sheet2!$D$3:$L$1162,9,FALSE)</f>
        <v>0</v>
      </c>
      <c r="F482" s="1"/>
      <c r="G482" s="1">
        <f>VLOOKUP(A482,[2]Sheet2!$D$3:$J$1162,7,FALSE)</f>
        <v>0</v>
      </c>
      <c r="H482" s="1"/>
      <c r="I482" s="1">
        <f t="shared" si="28"/>
        <v>0</v>
      </c>
      <c r="N482" s="5"/>
      <c r="O482" s="9"/>
    </row>
    <row r="483" spans="1:15" x14ac:dyDescent="0.25">
      <c r="A483" t="s">
        <v>785</v>
      </c>
      <c r="B483" t="s">
        <v>693</v>
      </c>
      <c r="C483" s="1">
        <f>VLOOKUP(A483,[1]Sheet1!$D$3:$P$1208,3,FALSE)</f>
        <v>0</v>
      </c>
      <c r="D483" s="1">
        <f t="shared" si="27"/>
        <v>0</v>
      </c>
      <c r="E483" s="1">
        <f>VLOOKUP(A483,[2]Sheet2!$D$3:$L$1162,9,FALSE)</f>
        <v>0</v>
      </c>
      <c r="F483" s="1"/>
      <c r="G483" s="1">
        <f>VLOOKUP(A483,[2]Sheet2!$D$3:$J$1162,7,FALSE)</f>
        <v>0</v>
      </c>
      <c r="H483" s="1"/>
      <c r="I483" s="1">
        <f t="shared" si="28"/>
        <v>0</v>
      </c>
      <c r="N483" s="5"/>
      <c r="O483" s="9"/>
    </row>
    <row r="484" spans="1:15" x14ac:dyDescent="0.25">
      <c r="A484" t="s">
        <v>1676</v>
      </c>
      <c r="B484" t="s">
        <v>1677</v>
      </c>
      <c r="C484" s="1">
        <f>VLOOKUP(A484,[1]Sheet1!$D$3:$P$1208,3,FALSE)</f>
        <v>500000</v>
      </c>
      <c r="D484" s="1">
        <f t="shared" si="27"/>
        <v>-250000</v>
      </c>
      <c r="E484" s="1">
        <f>VLOOKUP(A484,[2]Sheet2!$D$3:$L$1162,9,FALSE)</f>
        <v>250000</v>
      </c>
      <c r="F484" s="1"/>
      <c r="G484" s="1">
        <f>VLOOKUP(A484,[2]Sheet2!$D$3:$J$1162,7,FALSE)</f>
        <v>0</v>
      </c>
      <c r="H484" s="1"/>
      <c r="I484" s="1">
        <f t="shared" si="28"/>
        <v>250000</v>
      </c>
      <c r="N484" s="5"/>
      <c r="O484" s="9"/>
    </row>
    <row r="485" spans="1:15" x14ac:dyDescent="0.25">
      <c r="A485" t="s">
        <v>786</v>
      </c>
      <c r="B485" t="s">
        <v>84</v>
      </c>
      <c r="C485" s="1">
        <f>VLOOKUP(A485,[1]Sheet1!$D$3:$P$1208,3,FALSE)</f>
        <v>0</v>
      </c>
      <c r="D485" s="1">
        <f t="shared" si="27"/>
        <v>0</v>
      </c>
      <c r="E485" s="1">
        <f>VLOOKUP(A485,[2]Sheet2!$D$3:$L$1162,9,FALSE)</f>
        <v>0</v>
      </c>
      <c r="F485" s="1"/>
      <c r="G485" s="1">
        <f>VLOOKUP(A485,[2]Sheet2!$D$3:$J$1162,7,FALSE)</f>
        <v>0</v>
      </c>
      <c r="H485" s="1"/>
      <c r="I485" s="1">
        <f t="shared" si="28"/>
        <v>0</v>
      </c>
      <c r="N485" s="5"/>
      <c r="O485" s="9"/>
    </row>
    <row r="486" spans="1:15" x14ac:dyDescent="0.25">
      <c r="A486" t="s">
        <v>787</v>
      </c>
      <c r="B486" t="s">
        <v>88</v>
      </c>
      <c r="C486" s="1">
        <f>VLOOKUP(A486,[1]Sheet1!$D$3:$P$1208,3,FALSE)</f>
        <v>0</v>
      </c>
      <c r="D486" s="1">
        <f t="shared" si="27"/>
        <v>0</v>
      </c>
      <c r="E486" s="1">
        <f>VLOOKUP(A486,[2]Sheet2!$D$3:$L$1162,9,FALSE)</f>
        <v>0</v>
      </c>
      <c r="F486" s="1"/>
      <c r="G486" s="1">
        <f>VLOOKUP(A486,[2]Sheet2!$D$3:$J$1162,7,FALSE)</f>
        <v>0</v>
      </c>
      <c r="H486" s="1"/>
      <c r="I486" s="1">
        <f t="shared" si="28"/>
        <v>0</v>
      </c>
      <c r="N486" s="5"/>
      <c r="O486" s="9"/>
    </row>
    <row r="487" spans="1:15" x14ac:dyDescent="0.25">
      <c r="A487" t="s">
        <v>788</v>
      </c>
      <c r="B487" t="s">
        <v>90</v>
      </c>
      <c r="C487" s="1">
        <f>VLOOKUP(A487,[1]Sheet1!$D$3:$P$1208,3,FALSE)</f>
        <v>0</v>
      </c>
      <c r="D487" s="1">
        <f t="shared" si="27"/>
        <v>0</v>
      </c>
      <c r="E487" s="1">
        <f>VLOOKUP(A487,[2]Sheet2!$D$3:$L$1162,9,FALSE)</f>
        <v>0</v>
      </c>
      <c r="F487" s="1"/>
      <c r="G487" s="1">
        <f>VLOOKUP(A487,[2]Sheet2!$D$3:$J$1162,7,FALSE)</f>
        <v>0</v>
      </c>
      <c r="H487" s="1"/>
      <c r="I487" s="1">
        <f t="shared" si="28"/>
        <v>0</v>
      </c>
      <c r="N487" s="5"/>
      <c r="O487" s="9"/>
    </row>
    <row r="488" spans="1:15" x14ac:dyDescent="0.25">
      <c r="A488" t="s">
        <v>789</v>
      </c>
      <c r="B488" t="s">
        <v>133</v>
      </c>
      <c r="C488" s="1">
        <f>VLOOKUP(A488,[1]Sheet1!$D$3:$P$1208,3,FALSE)</f>
        <v>121500</v>
      </c>
      <c r="D488" s="1">
        <f t="shared" si="27"/>
        <v>-56500</v>
      </c>
      <c r="E488" s="1">
        <f>VLOOKUP(A488,[2]Sheet2!$D$3:$L$1162,9,FALSE)</f>
        <v>65000</v>
      </c>
      <c r="F488" s="1"/>
      <c r="G488" s="1">
        <f>VLOOKUP(A488,[2]Sheet2!$D$3:$J$1162,7,FALSE)</f>
        <v>0</v>
      </c>
      <c r="H488" s="1"/>
      <c r="I488" s="1">
        <f t="shared" si="28"/>
        <v>65000</v>
      </c>
      <c r="N488" s="5"/>
      <c r="O488" s="9"/>
    </row>
    <row r="489" spans="1:15" x14ac:dyDescent="0.25">
      <c r="A489" t="s">
        <v>790</v>
      </c>
      <c r="B489" t="s">
        <v>135</v>
      </c>
      <c r="C489" s="1">
        <f>VLOOKUP(A489,[1]Sheet1!$D$3:$P$1208,3,FALSE)</f>
        <v>99030</v>
      </c>
      <c r="D489" s="1">
        <f t="shared" si="27"/>
        <v>-49030</v>
      </c>
      <c r="E489" s="1">
        <f>VLOOKUP(A489,[2]Sheet2!$D$3:$L$1162,9,FALSE)</f>
        <v>50000</v>
      </c>
      <c r="F489" s="1"/>
      <c r="G489" s="1">
        <f>VLOOKUP(A489,[2]Sheet2!$D$3:$J$1162,7,FALSE)</f>
        <v>0</v>
      </c>
      <c r="H489" s="1"/>
      <c r="I489" s="1">
        <f t="shared" si="28"/>
        <v>50000</v>
      </c>
      <c r="N489" s="5"/>
      <c r="O489" s="9"/>
    </row>
    <row r="490" spans="1:15" x14ac:dyDescent="0.25">
      <c r="A490" t="s">
        <v>791</v>
      </c>
      <c r="B490" t="s">
        <v>792</v>
      </c>
      <c r="C490" s="1">
        <f>VLOOKUP(A490,[1]Sheet1!$D$3:$P$1208,3,FALSE)</f>
        <v>0</v>
      </c>
      <c r="D490" s="1">
        <f t="shared" si="27"/>
        <v>0</v>
      </c>
      <c r="E490" s="1">
        <f>VLOOKUP(A490,[2]Sheet2!$D$3:$L$1162,9,FALSE)</f>
        <v>0</v>
      </c>
      <c r="F490" s="1"/>
      <c r="G490" s="1">
        <f>VLOOKUP(A490,[2]Sheet2!$D$3:$J$1162,7,FALSE)</f>
        <v>0</v>
      </c>
      <c r="H490" s="1"/>
      <c r="I490" s="1">
        <f t="shared" si="28"/>
        <v>0</v>
      </c>
      <c r="N490" s="5"/>
      <c r="O490" s="9"/>
    </row>
    <row r="491" spans="1:15" x14ac:dyDescent="0.25">
      <c r="A491" t="s">
        <v>793</v>
      </c>
      <c r="B491" t="s">
        <v>92</v>
      </c>
      <c r="C491" s="1">
        <f>VLOOKUP(A491,[1]Sheet1!$D$3:$P$1208,3,FALSE)</f>
        <v>0</v>
      </c>
      <c r="D491" s="1">
        <f t="shared" si="27"/>
        <v>0</v>
      </c>
      <c r="E491" s="1">
        <f>VLOOKUP(A491,[2]Sheet2!$D$3:$L$1162,9,FALSE)</f>
        <v>0</v>
      </c>
      <c r="F491" s="1"/>
      <c r="G491" s="1">
        <f>VLOOKUP(A491,[2]Sheet2!$D$3:$J$1162,7,FALSE)</f>
        <v>0</v>
      </c>
      <c r="H491" s="1"/>
      <c r="I491" s="1">
        <f t="shared" si="28"/>
        <v>0</v>
      </c>
      <c r="N491" s="5"/>
      <c r="O491" s="9"/>
    </row>
    <row r="492" spans="1:15" x14ac:dyDescent="0.25">
      <c r="A492" t="s">
        <v>794</v>
      </c>
      <c r="B492" t="s">
        <v>96</v>
      </c>
      <c r="C492" s="1">
        <f>VLOOKUP(A492,[1]Sheet1!$D$3:$P$1208,3,FALSE)</f>
        <v>22697.89</v>
      </c>
      <c r="D492" s="1">
        <f t="shared" si="27"/>
        <v>0</v>
      </c>
      <c r="E492" s="1">
        <f>VLOOKUP(A492,[2]Sheet2!$D$3:$L$1162,9,FALSE)</f>
        <v>22697.89</v>
      </c>
      <c r="F492" s="1"/>
      <c r="G492" s="1">
        <f>VLOOKUP(A492,[2]Sheet2!$D$3:$J$1162,7,FALSE)</f>
        <v>0</v>
      </c>
      <c r="H492" s="1"/>
      <c r="I492" s="1">
        <f t="shared" si="28"/>
        <v>22697.89</v>
      </c>
      <c r="N492" s="5"/>
      <c r="O492" s="9"/>
    </row>
    <row r="493" spans="1:15" x14ac:dyDescent="0.25">
      <c r="A493" t="s">
        <v>795</v>
      </c>
      <c r="B493" t="s">
        <v>98</v>
      </c>
      <c r="C493" s="1">
        <f>VLOOKUP(A493,[1]Sheet1!$D$3:$P$1208,3,FALSE)</f>
        <v>7280</v>
      </c>
      <c r="D493" s="1">
        <f t="shared" si="27"/>
        <v>0</v>
      </c>
      <c r="E493" s="1">
        <f>VLOOKUP(A493,[2]Sheet2!$D$3:$L$1162,9,FALSE)</f>
        <v>7280</v>
      </c>
      <c r="F493" s="1"/>
      <c r="G493" s="1">
        <f>VLOOKUP(A493,[2]Sheet2!$D$3:$J$1162,7,FALSE)</f>
        <v>0</v>
      </c>
      <c r="H493" s="1"/>
      <c r="I493" s="1">
        <f t="shared" si="28"/>
        <v>7280</v>
      </c>
      <c r="N493" s="5"/>
      <c r="O493" s="9"/>
    </row>
    <row r="494" spans="1:15" x14ac:dyDescent="0.25">
      <c r="A494" t="s">
        <v>796</v>
      </c>
      <c r="B494" t="s">
        <v>100</v>
      </c>
      <c r="C494" s="1">
        <f>VLOOKUP(A494,[1]Sheet1!$D$3:$P$1208,3,FALSE)</f>
        <v>-995485.32</v>
      </c>
      <c r="D494" s="1">
        <f t="shared" si="27"/>
        <v>0</v>
      </c>
      <c r="E494" s="1">
        <f>VLOOKUP(A494,[2]Sheet2!$D$3:$L$1162,9,FALSE)</f>
        <v>-995485.32</v>
      </c>
      <c r="F494" s="1"/>
      <c r="G494" s="1">
        <f>VLOOKUP(A494,[2]Sheet2!$D$3:$J$1162,7,FALSE)</f>
        <v>-470415.8</v>
      </c>
      <c r="H494" s="1"/>
      <c r="I494" s="1">
        <f t="shared" si="28"/>
        <v>-525069.52</v>
      </c>
      <c r="N494" s="5"/>
      <c r="O494" s="9"/>
    </row>
    <row r="495" spans="1:15" x14ac:dyDescent="0.25">
      <c r="A495" t="s">
        <v>797</v>
      </c>
      <c r="B495" t="s">
        <v>798</v>
      </c>
      <c r="C495" s="1">
        <f>VLOOKUP(A495,[1]Sheet1!$D$3:$P$1208,3,FALSE)</f>
        <v>0</v>
      </c>
      <c r="D495" s="1">
        <f t="shared" si="27"/>
        <v>0</v>
      </c>
      <c r="E495" s="1">
        <f>VLOOKUP(A495,[2]Sheet2!$D$3:$L$1162,9,FALSE)</f>
        <v>0</v>
      </c>
      <c r="F495" s="1"/>
      <c r="G495" s="1">
        <f>VLOOKUP(A495,[2]Sheet2!$D$3:$J$1162,7,FALSE)</f>
        <v>0</v>
      </c>
      <c r="H495" s="1"/>
      <c r="I495" s="1">
        <f t="shared" si="28"/>
        <v>0</v>
      </c>
      <c r="N495" s="5"/>
      <c r="O495" s="9"/>
    </row>
    <row r="496" spans="1:15" x14ac:dyDescent="0.25">
      <c r="A496" s="7"/>
      <c r="B496" s="7" t="s">
        <v>103</v>
      </c>
      <c r="C496" s="8">
        <f>SUM(C453:C495)</f>
        <v>2447765.8400000003</v>
      </c>
      <c r="D496" s="8">
        <f t="shared" ref="D496" si="29">SUM(D453:D495)</f>
        <v>866069.88999999966</v>
      </c>
      <c r="E496" s="8">
        <f>SUM(E453:E495)</f>
        <v>3313835.73</v>
      </c>
      <c r="F496" s="8"/>
      <c r="G496" s="8"/>
      <c r="H496" s="8"/>
      <c r="I496" s="8"/>
      <c r="N496" s="5"/>
      <c r="O496" s="9"/>
    </row>
    <row r="497" spans="1:15" x14ac:dyDescent="0.25">
      <c r="A497" s="7">
        <v>301</v>
      </c>
      <c r="B497" s="7" t="s">
        <v>104</v>
      </c>
      <c r="C497" s="7"/>
      <c r="D497" s="7"/>
      <c r="E497" s="7"/>
      <c r="F497" s="7"/>
      <c r="G497" s="7"/>
      <c r="H497" s="7"/>
      <c r="I497" s="7"/>
      <c r="N497" s="5"/>
      <c r="O497" s="9"/>
    </row>
    <row r="498" spans="1:15" x14ac:dyDescent="0.25">
      <c r="A498" t="s">
        <v>105</v>
      </c>
      <c r="B498" t="s">
        <v>106</v>
      </c>
      <c r="N498" s="5"/>
      <c r="O498" s="9"/>
    </row>
    <row r="499" spans="1:15" x14ac:dyDescent="0.25">
      <c r="A499" s="3">
        <v>501</v>
      </c>
      <c r="B499" s="3" t="s">
        <v>799</v>
      </c>
      <c r="C499" s="3"/>
      <c r="D499" s="3"/>
      <c r="E499" s="3"/>
      <c r="F499" s="3"/>
      <c r="G499" s="3"/>
      <c r="H499" s="3"/>
      <c r="I499" s="3"/>
      <c r="N499" s="5"/>
      <c r="O499" s="9"/>
    </row>
    <row r="500" spans="1:15" x14ac:dyDescent="0.25">
      <c r="A500" t="s">
        <v>800</v>
      </c>
      <c r="B500" t="s">
        <v>2</v>
      </c>
      <c r="C500" s="1">
        <f>VLOOKUP(A500,[1]Sheet1!$D$3:$P$1208,3,FALSE)</f>
        <v>812818.87</v>
      </c>
      <c r="D500" s="1">
        <f t="shared" ref="D500:D525" si="30">+E500-C500</f>
        <v>-431191.13</v>
      </c>
      <c r="E500" s="1">
        <f>VLOOKUP(A500,[2]Sheet2!$D$3:$L$1162,9,FALSE)</f>
        <v>381627.74</v>
      </c>
      <c r="F500" s="1"/>
      <c r="G500" s="1">
        <f>VLOOKUP(A500,[2]Sheet2!$D$3:$J$1162,7,FALSE)</f>
        <v>286220.79999999999</v>
      </c>
      <c r="H500" s="1"/>
      <c r="I500" s="1">
        <f t="shared" ref="I500:I525" si="31">+E500-G500</f>
        <v>95406.94</v>
      </c>
      <c r="N500" s="5"/>
      <c r="O500" s="9"/>
    </row>
    <row r="501" spans="1:15" x14ac:dyDescent="0.25">
      <c r="A501" t="s">
        <v>801</v>
      </c>
      <c r="B501" t="s">
        <v>6</v>
      </c>
      <c r="C501" s="1">
        <f>VLOOKUP(A501,[1]Sheet1!$D$3:$P$1208,3,FALSE)</f>
        <v>131471.91</v>
      </c>
      <c r="D501" s="1">
        <f t="shared" si="30"/>
        <v>-85986.97</v>
      </c>
      <c r="E501" s="1">
        <f>VLOOKUP(A501,[2]Sheet2!$D$3:$L$1162,9,FALSE)</f>
        <v>45484.94</v>
      </c>
      <c r="F501" s="1"/>
      <c r="G501" s="1">
        <f>VLOOKUP(A501,[2]Sheet2!$D$3:$J$1162,7,FALSE)</f>
        <v>22742.47</v>
      </c>
      <c r="H501" s="1"/>
      <c r="I501" s="1">
        <f t="shared" si="31"/>
        <v>22742.47</v>
      </c>
      <c r="N501" s="5"/>
      <c r="O501" s="9"/>
    </row>
    <row r="502" spans="1:15" x14ac:dyDescent="0.25">
      <c r="A502" t="s">
        <v>1686</v>
      </c>
      <c r="B502" t="s">
        <v>12</v>
      </c>
      <c r="C502" s="1">
        <f>VLOOKUP(A502,[1]Sheet1!$D$3:$P$1208,3,FALSE)</f>
        <v>0</v>
      </c>
      <c r="D502" s="1">
        <f t="shared" si="30"/>
        <v>60432.666666666672</v>
      </c>
      <c r="E502" s="1">
        <f>VLOOKUP(A502,[2]Sheet2!$D$3:$L$1162,9,FALSE)</f>
        <v>60432.666666666672</v>
      </c>
      <c r="F502" s="1"/>
      <c r="G502" s="1">
        <f>VLOOKUP(A502,[2]Sheet2!$D$3:$J$1162,7,FALSE)</f>
        <v>45324.5</v>
      </c>
      <c r="H502" s="1"/>
      <c r="I502" s="1">
        <f t="shared" si="31"/>
        <v>15108.166666666672</v>
      </c>
      <c r="N502" s="5"/>
      <c r="O502" s="9"/>
    </row>
    <row r="503" spans="1:15" x14ac:dyDescent="0.25">
      <c r="A503" t="s">
        <v>802</v>
      </c>
      <c r="B503" t="s">
        <v>14</v>
      </c>
      <c r="C503" s="1">
        <f>VLOOKUP(A503,[1]Sheet1!$D$3:$P$1208,3,FALSE)</f>
        <v>249.11</v>
      </c>
      <c r="D503" s="1">
        <f t="shared" si="30"/>
        <v>0</v>
      </c>
      <c r="E503" s="1">
        <f>VLOOKUP(A503,[2]Sheet2!$D$3:$L$1162,9,FALSE)</f>
        <v>249.11</v>
      </c>
      <c r="F503" s="1"/>
      <c r="G503" s="1">
        <f>VLOOKUP(A503,[2]Sheet2!$D$3:$J$1162,7,FALSE)</f>
        <v>0</v>
      </c>
      <c r="H503" s="1"/>
      <c r="I503" s="1">
        <f t="shared" si="31"/>
        <v>249.11</v>
      </c>
      <c r="N503" s="5"/>
      <c r="O503" s="9"/>
    </row>
    <row r="504" spans="1:15" x14ac:dyDescent="0.25">
      <c r="A504" t="s">
        <v>803</v>
      </c>
      <c r="B504" t="s">
        <v>18</v>
      </c>
      <c r="C504" s="1">
        <f>VLOOKUP(A504,[1]Sheet1!$D$3:$P$1208,3,FALSE)</f>
        <v>339</v>
      </c>
      <c r="D504" s="1">
        <f t="shared" si="30"/>
        <v>-165</v>
      </c>
      <c r="E504" s="1">
        <f>VLOOKUP(A504,[2]Sheet2!$D$3:$L$1162,9,FALSE)</f>
        <v>174</v>
      </c>
      <c r="F504" s="1"/>
      <c r="G504" s="1">
        <f>VLOOKUP(A504,[2]Sheet2!$D$3:$J$1162,7,FALSE)</f>
        <v>130.5</v>
      </c>
      <c r="H504" s="1"/>
      <c r="I504" s="1">
        <f t="shared" si="31"/>
        <v>43.5</v>
      </c>
      <c r="N504" s="5"/>
      <c r="O504" s="9"/>
    </row>
    <row r="505" spans="1:15" x14ac:dyDescent="0.25">
      <c r="A505" t="s">
        <v>804</v>
      </c>
      <c r="B505" t="s">
        <v>20</v>
      </c>
      <c r="C505" s="1">
        <f>VLOOKUP(A505,[1]Sheet1!$D$3:$P$1208,3,FALSE)</f>
        <v>9709.48</v>
      </c>
      <c r="D505" s="1">
        <f t="shared" si="30"/>
        <v>-4528</v>
      </c>
      <c r="E505" s="1">
        <f>VLOOKUP(A505,[2]Sheet2!$D$3:$L$1162,9,FALSE)</f>
        <v>5181.4799999999996</v>
      </c>
      <c r="F505" s="1"/>
      <c r="G505" s="1">
        <f>VLOOKUP(A505,[2]Sheet2!$D$3:$J$1162,7,FALSE)</f>
        <v>3796.45</v>
      </c>
      <c r="H505" s="1"/>
      <c r="I505" s="1">
        <f t="shared" si="31"/>
        <v>1385.0299999999997</v>
      </c>
      <c r="N505" s="5"/>
      <c r="O505" s="9"/>
    </row>
    <row r="506" spans="1:15" x14ac:dyDescent="0.25">
      <c r="A506" t="s">
        <v>805</v>
      </c>
      <c r="B506" t="s">
        <v>22</v>
      </c>
      <c r="C506" s="1">
        <f>VLOOKUP(A506,[1]Sheet1!$D$3:$P$1208,3,FALSE)</f>
        <v>0</v>
      </c>
      <c r="D506" s="1">
        <f t="shared" si="30"/>
        <v>0</v>
      </c>
      <c r="E506" s="1">
        <f>VLOOKUP(A506,[2]Sheet2!$D$3:$L$1162,9,FALSE)</f>
        <v>0</v>
      </c>
      <c r="F506" s="1"/>
      <c r="G506" s="1">
        <f>VLOOKUP(A506,[2]Sheet2!$D$3:$J$1162,7,FALSE)</f>
        <v>0</v>
      </c>
      <c r="H506" s="1"/>
      <c r="I506" s="1">
        <f t="shared" si="31"/>
        <v>0</v>
      </c>
      <c r="N506" s="5"/>
      <c r="O506" s="9"/>
    </row>
    <row r="507" spans="1:15" x14ac:dyDescent="0.25">
      <c r="A507" t="s">
        <v>806</v>
      </c>
      <c r="B507" t="s">
        <v>26</v>
      </c>
      <c r="C507" s="1">
        <f>VLOOKUP(A507,[1]Sheet1!$D$3:$P$1208,3,FALSE)</f>
        <v>60690.559999999998</v>
      </c>
      <c r="D507" s="1">
        <f t="shared" si="30"/>
        <v>-16921.760000000002</v>
      </c>
      <c r="E507" s="1">
        <f>VLOOKUP(A507,[2]Sheet2!$D$3:$L$1162,9,FALSE)</f>
        <v>43768.799999999996</v>
      </c>
      <c r="F507" s="1"/>
      <c r="G507" s="1">
        <f>VLOOKUP(A507,[2]Sheet2!$D$3:$J$1162,7,FALSE)</f>
        <v>32826.6</v>
      </c>
      <c r="H507" s="1"/>
      <c r="I507" s="1">
        <f t="shared" si="31"/>
        <v>10942.199999999997</v>
      </c>
      <c r="N507" s="5"/>
      <c r="O507" s="9"/>
    </row>
    <row r="508" spans="1:15" x14ac:dyDescent="0.25">
      <c r="A508" t="s">
        <v>807</v>
      </c>
      <c r="B508" t="s">
        <v>28</v>
      </c>
      <c r="C508" s="1">
        <f>VLOOKUP(A508,[1]Sheet1!$D$3:$P$1208,3,FALSE)</f>
        <v>154972.20000000001</v>
      </c>
      <c r="D508" s="1">
        <f t="shared" si="30"/>
        <v>-87014.6</v>
      </c>
      <c r="E508" s="1">
        <f>VLOOKUP(A508,[2]Sheet2!$D$3:$L$1162,9,FALSE)</f>
        <v>67957.600000000006</v>
      </c>
      <c r="F508" s="1"/>
      <c r="G508" s="1">
        <f>VLOOKUP(A508,[2]Sheet2!$D$3:$J$1162,7,FALSE)</f>
        <v>50968.2</v>
      </c>
      <c r="H508" s="1"/>
      <c r="I508" s="1">
        <f t="shared" si="31"/>
        <v>16989.400000000009</v>
      </c>
      <c r="N508" s="5"/>
      <c r="O508" s="9"/>
    </row>
    <row r="509" spans="1:15" x14ac:dyDescent="0.25">
      <c r="A509" t="s">
        <v>808</v>
      </c>
      <c r="B509" t="s">
        <v>30</v>
      </c>
      <c r="C509" s="1">
        <f>VLOOKUP(A509,[1]Sheet1!$D$3:$P$1208,3,FALSE)</f>
        <v>7615.67</v>
      </c>
      <c r="D509" s="1">
        <f t="shared" si="30"/>
        <v>-4046.39</v>
      </c>
      <c r="E509" s="1">
        <f>VLOOKUP(A509,[2]Sheet2!$D$3:$L$1162,9,FALSE)</f>
        <v>3569.28</v>
      </c>
      <c r="F509" s="1"/>
      <c r="G509" s="1">
        <f>VLOOKUP(A509,[2]Sheet2!$D$3:$J$1162,7,FALSE)</f>
        <v>2676.96</v>
      </c>
      <c r="H509" s="1"/>
      <c r="I509" s="1">
        <f t="shared" si="31"/>
        <v>892.32000000000016</v>
      </c>
      <c r="N509" s="5"/>
      <c r="O509" s="9"/>
    </row>
    <row r="510" spans="1:15" x14ac:dyDescent="0.25">
      <c r="A510" t="s">
        <v>809</v>
      </c>
      <c r="B510" t="s">
        <v>52</v>
      </c>
      <c r="C510" s="1">
        <f>VLOOKUP(A510,[1]Sheet1!$D$3:$P$1208,3,FALSE)</f>
        <v>0</v>
      </c>
      <c r="D510" s="1">
        <f t="shared" si="30"/>
        <v>0</v>
      </c>
      <c r="E510" s="1">
        <f>VLOOKUP(A510,[2]Sheet2!$D$3:$L$1162,9,FALSE)</f>
        <v>0</v>
      </c>
      <c r="F510" s="1"/>
      <c r="G510" s="1">
        <f>VLOOKUP(A510,[2]Sheet2!$D$3:$J$1162,7,FALSE)</f>
        <v>0</v>
      </c>
      <c r="H510" s="1"/>
      <c r="I510" s="1">
        <f t="shared" si="31"/>
        <v>0</v>
      </c>
      <c r="N510" s="5"/>
      <c r="O510" s="9"/>
    </row>
    <row r="511" spans="1:15" x14ac:dyDescent="0.25">
      <c r="A511" t="s">
        <v>810</v>
      </c>
      <c r="B511" t="s">
        <v>811</v>
      </c>
      <c r="C511" s="1">
        <f>VLOOKUP(A511,[1]Sheet1!$D$3:$P$1208,3,FALSE)</f>
        <v>0</v>
      </c>
      <c r="D511" s="1">
        <f t="shared" si="30"/>
        <v>0</v>
      </c>
      <c r="E511" s="1">
        <f>VLOOKUP(A511,[2]Sheet2!$D$3:$L$1162,9,FALSE)</f>
        <v>0</v>
      </c>
      <c r="F511" s="1"/>
      <c r="G511" s="1">
        <f>VLOOKUP(A511,[2]Sheet2!$D$3:$J$1162,7,FALSE)</f>
        <v>0</v>
      </c>
      <c r="H511" s="1"/>
      <c r="I511" s="1">
        <f t="shared" si="31"/>
        <v>0</v>
      </c>
      <c r="N511" s="5"/>
      <c r="O511" s="9"/>
    </row>
    <row r="512" spans="1:15" x14ac:dyDescent="0.25">
      <c r="A512" t="s">
        <v>812</v>
      </c>
      <c r="B512" t="s">
        <v>64</v>
      </c>
      <c r="C512" s="1">
        <f>VLOOKUP(A512,[1]Sheet1!$D$3:$P$1208,3,FALSE)</f>
        <v>0</v>
      </c>
      <c r="D512" s="1">
        <f t="shared" si="30"/>
        <v>0</v>
      </c>
      <c r="E512" s="1">
        <f>VLOOKUP(A512,[2]Sheet2!$D$3:$L$1162,9,FALSE)</f>
        <v>0</v>
      </c>
      <c r="F512" s="1"/>
      <c r="G512" s="1">
        <f>VLOOKUP(A512,[2]Sheet2!$D$3:$J$1162,7,FALSE)</f>
        <v>0</v>
      </c>
      <c r="H512" s="1"/>
      <c r="I512" s="1">
        <f t="shared" si="31"/>
        <v>0</v>
      </c>
      <c r="N512" s="5"/>
      <c r="O512" s="9"/>
    </row>
    <row r="513" spans="1:15" x14ac:dyDescent="0.25">
      <c r="A513" t="s">
        <v>813</v>
      </c>
      <c r="B513" t="s">
        <v>76</v>
      </c>
      <c r="C513" s="1">
        <f>VLOOKUP(A513,[1]Sheet1!$D$3:$P$1208,3,FALSE)</f>
        <v>0</v>
      </c>
      <c r="D513" s="1">
        <f t="shared" si="30"/>
        <v>0</v>
      </c>
      <c r="E513" s="1">
        <f>VLOOKUP(A513,[2]Sheet2!$D$3:$L$1162,9,FALSE)</f>
        <v>0</v>
      </c>
      <c r="F513" s="1"/>
      <c r="G513" s="1">
        <f>VLOOKUP(A513,[2]Sheet2!$D$3:$J$1162,7,FALSE)</f>
        <v>0</v>
      </c>
      <c r="H513" s="1"/>
      <c r="I513" s="1">
        <f t="shared" si="31"/>
        <v>0</v>
      </c>
      <c r="N513" s="5"/>
      <c r="O513" s="9"/>
    </row>
    <row r="514" spans="1:15" x14ac:dyDescent="0.25">
      <c r="A514" t="s">
        <v>814</v>
      </c>
      <c r="B514" t="s">
        <v>78</v>
      </c>
      <c r="C514" s="1">
        <f>VLOOKUP(A514,[1]Sheet1!$D$3:$P$1208,3,FALSE)</f>
        <v>0</v>
      </c>
      <c r="D514" s="1">
        <f t="shared" si="30"/>
        <v>0</v>
      </c>
      <c r="E514" s="1">
        <f>VLOOKUP(A514,[2]Sheet2!$D$3:$L$1162,9,FALSE)</f>
        <v>0</v>
      </c>
      <c r="F514" s="1"/>
      <c r="G514" s="1">
        <f>VLOOKUP(A514,[2]Sheet2!$D$3:$J$1162,7,FALSE)</f>
        <v>0</v>
      </c>
      <c r="H514" s="1"/>
      <c r="I514" s="1">
        <f t="shared" si="31"/>
        <v>0</v>
      </c>
      <c r="N514" s="5"/>
      <c r="O514" s="9"/>
    </row>
    <row r="515" spans="1:15" x14ac:dyDescent="0.25">
      <c r="A515" t="s">
        <v>815</v>
      </c>
      <c r="B515" t="s">
        <v>80</v>
      </c>
      <c r="C515" s="1">
        <f>VLOOKUP(A515,[1]Sheet1!$D$3:$P$1208,3,FALSE)</f>
        <v>0</v>
      </c>
      <c r="D515" s="1">
        <f t="shared" si="30"/>
        <v>0</v>
      </c>
      <c r="E515" s="1">
        <f>VLOOKUP(A515,[2]Sheet2!$D$3:$L$1162,9,FALSE)</f>
        <v>0</v>
      </c>
      <c r="F515" s="1"/>
      <c r="G515" s="1">
        <f>VLOOKUP(A515,[2]Sheet2!$D$3:$J$1162,7,FALSE)</f>
        <v>0</v>
      </c>
      <c r="H515" s="1"/>
      <c r="I515" s="1">
        <f t="shared" si="31"/>
        <v>0</v>
      </c>
      <c r="N515" s="5"/>
      <c r="O515" s="9"/>
    </row>
    <row r="516" spans="1:15" x14ac:dyDescent="0.25">
      <c r="A516" t="s">
        <v>816</v>
      </c>
      <c r="B516" t="s">
        <v>817</v>
      </c>
      <c r="C516" s="1">
        <f>VLOOKUP(A516,[1]Sheet1!$D$3:$P$1208,3,FALSE)</f>
        <v>0</v>
      </c>
      <c r="D516" s="1">
        <f t="shared" si="30"/>
        <v>0</v>
      </c>
      <c r="E516" s="1">
        <f>VLOOKUP(A516,[2]Sheet2!$D$3:$L$1162,9,FALSE)</f>
        <v>0</v>
      </c>
      <c r="F516" s="1"/>
      <c r="G516" s="1">
        <f>VLOOKUP(A516,[2]Sheet2!$D$3:$J$1162,7,FALSE)</f>
        <v>0</v>
      </c>
      <c r="H516" s="1"/>
      <c r="I516" s="1">
        <f t="shared" si="31"/>
        <v>0</v>
      </c>
      <c r="N516" s="5"/>
      <c r="O516" s="9"/>
    </row>
    <row r="517" spans="1:15" x14ac:dyDescent="0.25">
      <c r="A517" t="s">
        <v>818</v>
      </c>
      <c r="B517" t="s">
        <v>84</v>
      </c>
      <c r="C517" s="1">
        <f>VLOOKUP(A517,[1]Sheet1!$D$3:$P$1208,3,FALSE)</f>
        <v>0</v>
      </c>
      <c r="D517" s="1">
        <f t="shared" si="30"/>
        <v>0</v>
      </c>
      <c r="E517" s="1">
        <f>VLOOKUP(A517,[2]Sheet2!$D$3:$L$1162,9,FALSE)</f>
        <v>0</v>
      </c>
      <c r="F517" s="1"/>
      <c r="G517" s="1">
        <f>VLOOKUP(A517,[2]Sheet2!$D$3:$J$1162,7,FALSE)</f>
        <v>0</v>
      </c>
      <c r="H517" s="1"/>
      <c r="I517" s="1">
        <f t="shared" si="31"/>
        <v>0</v>
      </c>
      <c r="N517" s="5"/>
      <c r="O517" s="9"/>
    </row>
    <row r="518" spans="1:15" x14ac:dyDescent="0.25">
      <c r="A518" t="s">
        <v>819</v>
      </c>
      <c r="B518" t="s">
        <v>90</v>
      </c>
      <c r="C518" s="1">
        <f>VLOOKUP(A518,[1]Sheet1!$D$3:$P$1208,3,FALSE)</f>
        <v>0</v>
      </c>
      <c r="D518" s="1">
        <f t="shared" si="30"/>
        <v>242.64</v>
      </c>
      <c r="E518" s="1">
        <f>VLOOKUP(A518,[2]Sheet2!$D$3:$L$1162,9,FALSE)</f>
        <v>242.64</v>
      </c>
      <c r="F518" s="1"/>
      <c r="G518" s="1">
        <f>VLOOKUP(A518,[2]Sheet2!$D$3:$J$1162,7,FALSE)</f>
        <v>181.98</v>
      </c>
      <c r="H518" s="1"/>
      <c r="I518" s="1">
        <f t="shared" si="31"/>
        <v>60.66</v>
      </c>
      <c r="N518" s="5"/>
      <c r="O518" s="9"/>
    </row>
    <row r="519" spans="1:15" x14ac:dyDescent="0.25">
      <c r="A519" t="s">
        <v>820</v>
      </c>
      <c r="B519" t="s">
        <v>92</v>
      </c>
      <c r="C519" s="1">
        <f>VLOOKUP(A519,[1]Sheet1!$D$3:$P$1208,3,FALSE)</f>
        <v>0</v>
      </c>
      <c r="D519" s="1">
        <f t="shared" si="30"/>
        <v>0</v>
      </c>
      <c r="E519" s="1">
        <f>VLOOKUP(A519,[2]Sheet2!$D$3:$L$1162,9,FALSE)</f>
        <v>0</v>
      </c>
      <c r="F519" s="1"/>
      <c r="G519" s="1">
        <f>VLOOKUP(A519,[2]Sheet2!$D$3:$J$1162,7,FALSE)</f>
        <v>0</v>
      </c>
      <c r="H519" s="1"/>
      <c r="I519" s="1">
        <f t="shared" si="31"/>
        <v>0</v>
      </c>
      <c r="N519" s="5"/>
      <c r="O519" s="9"/>
    </row>
    <row r="520" spans="1:15" x14ac:dyDescent="0.25">
      <c r="A520" t="s">
        <v>821</v>
      </c>
      <c r="B520" t="s">
        <v>96</v>
      </c>
      <c r="C520" s="1">
        <f>VLOOKUP(A520,[1]Sheet1!$D$3:$P$1208,3,FALSE)</f>
        <v>46980</v>
      </c>
      <c r="D520" s="1">
        <f t="shared" si="30"/>
        <v>0</v>
      </c>
      <c r="E520" s="1">
        <f>VLOOKUP(A520,[2]Sheet2!$D$3:$L$1162,9,FALSE)</f>
        <v>46980</v>
      </c>
      <c r="F520" s="1"/>
      <c r="G520" s="1">
        <f>VLOOKUP(A520,[2]Sheet2!$D$3:$J$1162,7,FALSE)</f>
        <v>0</v>
      </c>
      <c r="H520" s="1"/>
      <c r="I520" s="1">
        <f t="shared" si="31"/>
        <v>46980</v>
      </c>
      <c r="N520" s="5"/>
      <c r="O520" s="9"/>
    </row>
    <row r="521" spans="1:15" x14ac:dyDescent="0.25">
      <c r="A521" t="s">
        <v>822</v>
      </c>
      <c r="B521" t="s">
        <v>98</v>
      </c>
      <c r="C521" s="1">
        <f>VLOOKUP(A521,[1]Sheet1!$D$3:$P$1208,3,FALSE)</f>
        <v>12480</v>
      </c>
      <c r="D521" s="1">
        <f t="shared" si="30"/>
        <v>0</v>
      </c>
      <c r="E521" s="1">
        <f>VLOOKUP(A521,[2]Sheet2!$D$3:$L$1162,9,FALSE)</f>
        <v>12480</v>
      </c>
      <c r="F521" s="1"/>
      <c r="G521" s="1">
        <f>VLOOKUP(A521,[2]Sheet2!$D$3:$J$1162,7,FALSE)</f>
        <v>0</v>
      </c>
      <c r="H521" s="1"/>
      <c r="I521" s="1">
        <f t="shared" si="31"/>
        <v>12480</v>
      </c>
      <c r="N521" s="5"/>
      <c r="O521" s="9"/>
    </row>
    <row r="522" spans="1:15" x14ac:dyDescent="0.25">
      <c r="A522" t="s">
        <v>823</v>
      </c>
      <c r="B522" t="s">
        <v>824</v>
      </c>
      <c r="C522" s="1">
        <f>VLOOKUP(A522,[1]Sheet1!$D$3:$P$1208,3,FALSE)</f>
        <v>0</v>
      </c>
      <c r="D522" s="1">
        <f t="shared" si="30"/>
        <v>0</v>
      </c>
      <c r="E522" s="1">
        <f>VLOOKUP(A522,[2]Sheet2!$D$3:$L$1162,9,FALSE)</f>
        <v>0</v>
      </c>
      <c r="F522" s="1"/>
      <c r="G522" s="1">
        <f>VLOOKUP(A522,[2]Sheet2!$D$3:$J$1162,7,FALSE)</f>
        <v>0</v>
      </c>
      <c r="H522" s="1"/>
      <c r="I522" s="1">
        <f t="shared" si="31"/>
        <v>0</v>
      </c>
      <c r="N522" s="5"/>
      <c r="O522" s="9"/>
    </row>
    <row r="523" spans="1:15" x14ac:dyDescent="0.25">
      <c r="A523" t="s">
        <v>825</v>
      </c>
      <c r="B523" t="s">
        <v>100</v>
      </c>
      <c r="C523" s="1">
        <f>VLOOKUP(A523,[1]Sheet1!$D$3:$P$1208,3,FALSE)</f>
        <v>-501247.08</v>
      </c>
      <c r="D523" s="1">
        <f t="shared" si="30"/>
        <v>0</v>
      </c>
      <c r="E523" s="1">
        <f>VLOOKUP(A523,[2]Sheet2!$D$3:$L$1162,9,FALSE)</f>
        <v>-501247.08</v>
      </c>
      <c r="F523" s="1"/>
      <c r="G523" s="1">
        <f>VLOOKUP(A523,[2]Sheet2!$D$3:$J$1162,7,FALSE)</f>
        <v>-235893.8</v>
      </c>
      <c r="H523" s="1"/>
      <c r="I523" s="1">
        <f t="shared" si="31"/>
        <v>-265353.28000000003</v>
      </c>
      <c r="N523" s="5"/>
      <c r="O523" s="9"/>
    </row>
    <row r="524" spans="1:15" x14ac:dyDescent="0.25">
      <c r="A524" t="s">
        <v>826</v>
      </c>
      <c r="B524" t="s">
        <v>827</v>
      </c>
      <c r="C524" s="1">
        <f>VLOOKUP(A524,[1]Sheet1!$D$3:$P$1208,3,FALSE)</f>
        <v>0</v>
      </c>
      <c r="D524" s="1">
        <f t="shared" si="30"/>
        <v>0</v>
      </c>
      <c r="E524" s="1">
        <f>VLOOKUP(A524,[2]Sheet2!$D$3:$L$1162,9,FALSE)</f>
        <v>0</v>
      </c>
      <c r="F524" s="1"/>
      <c r="G524" s="1">
        <f>VLOOKUP(A524,[2]Sheet2!$D$3:$J$1162,7,FALSE)</f>
        <v>0</v>
      </c>
      <c r="H524" s="1"/>
      <c r="I524" s="1">
        <f t="shared" si="31"/>
        <v>0</v>
      </c>
      <c r="N524" s="5"/>
      <c r="O524" s="9"/>
    </row>
    <row r="525" spans="1:15" x14ac:dyDescent="0.25">
      <c r="A525" t="s">
        <v>828</v>
      </c>
      <c r="B525" t="s">
        <v>829</v>
      </c>
      <c r="C525" s="1">
        <f>VLOOKUP(A525,[1]Sheet1!$D$3:$P$1208,3,FALSE)</f>
        <v>0</v>
      </c>
      <c r="D525" s="1">
        <f t="shared" si="30"/>
        <v>0</v>
      </c>
      <c r="E525" s="1">
        <f>VLOOKUP(A525,[2]Sheet2!$D$3:$L$1162,9,FALSE)</f>
        <v>0</v>
      </c>
      <c r="F525" s="1"/>
      <c r="G525" s="1">
        <f>VLOOKUP(A525,[2]Sheet2!$D$3:$J$1162,7,FALSE)</f>
        <v>0</v>
      </c>
      <c r="H525" s="1"/>
      <c r="I525" s="1">
        <f t="shared" si="31"/>
        <v>0</v>
      </c>
      <c r="N525" s="5"/>
      <c r="O525" s="9"/>
    </row>
    <row r="526" spans="1:15" x14ac:dyDescent="0.25">
      <c r="A526" s="7"/>
      <c r="B526" s="7" t="s">
        <v>103</v>
      </c>
      <c r="C526" s="8">
        <f>SUM(C500:C525)</f>
        <v>736079.71999999974</v>
      </c>
      <c r="D526" s="8">
        <f t="shared" ref="D526" si="32">SUM(D500:D525)</f>
        <v>-569178.54333333333</v>
      </c>
      <c r="E526" s="8">
        <f>SUM(E500:E525)</f>
        <v>166901.1766666667</v>
      </c>
      <c r="F526" s="8"/>
      <c r="G526" s="8"/>
      <c r="H526" s="8"/>
      <c r="I526" s="8"/>
      <c r="N526" s="5"/>
      <c r="O526" s="9"/>
    </row>
    <row r="527" spans="1:15" x14ac:dyDescent="0.25">
      <c r="A527" s="7">
        <v>501</v>
      </c>
      <c r="B527" s="7" t="s">
        <v>104</v>
      </c>
      <c r="C527" s="7"/>
      <c r="D527" s="7"/>
      <c r="E527" s="7"/>
      <c r="F527" s="7"/>
      <c r="G527" s="7"/>
      <c r="H527" s="7"/>
      <c r="I527" s="7"/>
      <c r="N527" s="5"/>
      <c r="O527" s="9"/>
    </row>
    <row r="528" spans="1:15" x14ac:dyDescent="0.25">
      <c r="A528" t="s">
        <v>105</v>
      </c>
      <c r="B528" t="s">
        <v>106</v>
      </c>
      <c r="N528" s="5"/>
      <c r="O528" s="9"/>
    </row>
    <row r="529" spans="1:15" x14ac:dyDescent="0.25">
      <c r="A529" s="3">
        <v>503</v>
      </c>
      <c r="B529" s="3" t="s">
        <v>830</v>
      </c>
      <c r="C529" s="3"/>
      <c r="D529" s="3"/>
      <c r="E529" s="3"/>
      <c r="F529" s="3"/>
      <c r="G529" s="3"/>
      <c r="H529" s="3"/>
      <c r="I529" s="3"/>
      <c r="N529" s="5"/>
      <c r="O529" s="9"/>
    </row>
    <row r="530" spans="1:15" x14ac:dyDescent="0.25">
      <c r="A530" t="s">
        <v>831</v>
      </c>
      <c r="B530" t="s">
        <v>2</v>
      </c>
      <c r="C530" s="1">
        <f>VLOOKUP(A530,[1]Sheet1!$D$3:$P$1208,3,FALSE)</f>
        <v>83395.58</v>
      </c>
      <c r="D530" s="1">
        <f t="shared" ref="D530:D563" si="33">+E530-C530</f>
        <v>-83395.58</v>
      </c>
      <c r="E530" s="1">
        <f>VLOOKUP(A530,[2]Sheet2!$D$3:$L$1162,9,FALSE)</f>
        <v>0</v>
      </c>
      <c r="F530" s="1"/>
      <c r="G530" s="1">
        <f>VLOOKUP(A530,[2]Sheet2!$D$3:$J$1162,7,FALSE)</f>
        <v>0</v>
      </c>
      <c r="H530" s="1"/>
      <c r="I530" s="1">
        <f t="shared" ref="I530:I563" si="34">+E530-G530</f>
        <v>0</v>
      </c>
      <c r="N530" s="5"/>
      <c r="O530" s="9"/>
    </row>
    <row r="531" spans="1:15" x14ac:dyDescent="0.25">
      <c r="A531" t="s">
        <v>832</v>
      </c>
      <c r="B531" t="s">
        <v>6</v>
      </c>
      <c r="C531" s="1">
        <f>VLOOKUP(A531,[1]Sheet1!$D$3:$P$1208,3,FALSE)</f>
        <v>14013.29</v>
      </c>
      <c r="D531" s="1">
        <f t="shared" si="33"/>
        <v>-14013.29</v>
      </c>
      <c r="E531" s="1">
        <f>VLOOKUP(A531,[2]Sheet2!$D$3:$L$1162,9,FALSE)</f>
        <v>0</v>
      </c>
      <c r="F531" s="1"/>
      <c r="G531" s="1">
        <f>VLOOKUP(A531,[2]Sheet2!$D$3:$J$1162,7,FALSE)</f>
        <v>0</v>
      </c>
      <c r="H531" s="1"/>
      <c r="I531" s="1">
        <f t="shared" si="34"/>
        <v>0</v>
      </c>
      <c r="N531" s="5"/>
      <c r="O531" s="9"/>
    </row>
    <row r="532" spans="1:15" x14ac:dyDescent="0.25">
      <c r="A532" t="s">
        <v>833</v>
      </c>
      <c r="B532" t="s">
        <v>12</v>
      </c>
      <c r="C532" s="1">
        <f>VLOOKUP(A532,[1]Sheet1!$D$3:$P$1208,3,FALSE)</f>
        <v>488.7</v>
      </c>
      <c r="D532" s="1">
        <f t="shared" si="33"/>
        <v>-488.7</v>
      </c>
      <c r="E532" s="1">
        <f>VLOOKUP(A532,[2]Sheet2!$D$3:$L$1162,9,FALSE)</f>
        <v>0</v>
      </c>
      <c r="F532" s="1"/>
      <c r="G532" s="1">
        <f>VLOOKUP(A532,[2]Sheet2!$D$3:$J$1162,7,FALSE)</f>
        <v>0</v>
      </c>
      <c r="H532" s="1"/>
      <c r="I532" s="1">
        <f t="shared" si="34"/>
        <v>0</v>
      </c>
      <c r="N532" s="5"/>
      <c r="O532" s="9"/>
    </row>
    <row r="533" spans="1:15" x14ac:dyDescent="0.25">
      <c r="A533" t="s">
        <v>834</v>
      </c>
      <c r="B533" t="s">
        <v>14</v>
      </c>
      <c r="C533" s="1">
        <f>VLOOKUP(A533,[1]Sheet1!$D$3:$P$1208,3,FALSE)</f>
        <v>0</v>
      </c>
      <c r="D533" s="1">
        <f t="shared" si="33"/>
        <v>0</v>
      </c>
      <c r="E533" s="1">
        <f>VLOOKUP(A533,[2]Sheet2!$D$3:$L$1162,9,FALSE)</f>
        <v>0</v>
      </c>
      <c r="F533" s="1"/>
      <c r="G533" s="1">
        <f>VLOOKUP(A533,[2]Sheet2!$D$3:$J$1162,7,FALSE)</f>
        <v>0</v>
      </c>
      <c r="H533" s="1"/>
      <c r="I533" s="1">
        <f t="shared" si="34"/>
        <v>0</v>
      </c>
      <c r="N533" s="5"/>
      <c r="O533" s="9"/>
    </row>
    <row r="534" spans="1:15" x14ac:dyDescent="0.25">
      <c r="A534" t="s">
        <v>835</v>
      </c>
      <c r="B534" t="s">
        <v>18</v>
      </c>
      <c r="C534" s="1">
        <f>VLOOKUP(A534,[1]Sheet1!$D$3:$P$1208,3,FALSE)</f>
        <v>149.16</v>
      </c>
      <c r="D534" s="1">
        <f t="shared" si="33"/>
        <v>-149.16</v>
      </c>
      <c r="E534" s="1">
        <f>VLOOKUP(A534,[2]Sheet2!$D$3:$L$1162,9,FALSE)</f>
        <v>0</v>
      </c>
      <c r="F534" s="1"/>
      <c r="G534" s="1">
        <f>VLOOKUP(A534,[2]Sheet2!$D$3:$J$1162,7,FALSE)</f>
        <v>0</v>
      </c>
      <c r="H534" s="1"/>
      <c r="I534" s="1">
        <f t="shared" si="34"/>
        <v>0</v>
      </c>
      <c r="N534" s="5"/>
      <c r="O534" s="9"/>
    </row>
    <row r="535" spans="1:15" x14ac:dyDescent="0.25">
      <c r="A535" t="s">
        <v>836</v>
      </c>
      <c r="B535" t="s">
        <v>20</v>
      </c>
      <c r="C535" s="1">
        <f>VLOOKUP(A535,[1]Sheet1!$D$3:$P$1208,3,FALSE)</f>
        <v>985.87</v>
      </c>
      <c r="D535" s="1">
        <f t="shared" si="33"/>
        <v>-985.87</v>
      </c>
      <c r="E535" s="1">
        <f>VLOOKUP(A535,[2]Sheet2!$D$3:$L$1162,9,FALSE)</f>
        <v>0</v>
      </c>
      <c r="F535" s="1"/>
      <c r="G535" s="1">
        <f>VLOOKUP(A535,[2]Sheet2!$D$3:$J$1162,7,FALSE)</f>
        <v>0</v>
      </c>
      <c r="H535" s="1"/>
      <c r="I535" s="1">
        <f t="shared" si="34"/>
        <v>0</v>
      </c>
      <c r="N535" s="5"/>
      <c r="O535" s="9"/>
    </row>
    <row r="536" spans="1:15" x14ac:dyDescent="0.25">
      <c r="A536" t="s">
        <v>837</v>
      </c>
      <c r="B536" t="s">
        <v>22</v>
      </c>
      <c r="C536" s="1">
        <f>VLOOKUP(A536,[1]Sheet1!$D$3:$P$1208,3,FALSE)</f>
        <v>0</v>
      </c>
      <c r="D536" s="1">
        <f t="shared" si="33"/>
        <v>0</v>
      </c>
      <c r="E536" s="1">
        <f>VLOOKUP(A536,[2]Sheet2!$D$3:$L$1162,9,FALSE)</f>
        <v>0</v>
      </c>
      <c r="F536" s="1"/>
      <c r="G536" s="1">
        <f>VLOOKUP(A536,[2]Sheet2!$D$3:$J$1162,7,FALSE)</f>
        <v>0</v>
      </c>
      <c r="H536" s="1"/>
      <c r="I536" s="1">
        <f t="shared" si="34"/>
        <v>0</v>
      </c>
      <c r="N536" s="5"/>
      <c r="O536" s="9"/>
    </row>
    <row r="537" spans="1:15" x14ac:dyDescent="0.25">
      <c r="A537" t="s">
        <v>838</v>
      </c>
      <c r="B537" t="s">
        <v>26</v>
      </c>
      <c r="C537" s="1">
        <f>VLOOKUP(A537,[1]Sheet1!$D$3:$P$1208,3,FALSE)</f>
        <v>0</v>
      </c>
      <c r="D537" s="1">
        <f t="shared" si="33"/>
        <v>0</v>
      </c>
      <c r="E537" s="1">
        <f>VLOOKUP(A537,[2]Sheet2!$D$3:$L$1162,9,FALSE)</f>
        <v>0</v>
      </c>
      <c r="F537" s="1"/>
      <c r="G537" s="1">
        <f>VLOOKUP(A537,[2]Sheet2!$D$3:$J$1162,7,FALSE)</f>
        <v>0</v>
      </c>
      <c r="H537" s="1"/>
      <c r="I537" s="1">
        <f t="shared" si="34"/>
        <v>0</v>
      </c>
      <c r="N537" s="5"/>
      <c r="O537" s="9"/>
    </row>
    <row r="538" spans="1:15" x14ac:dyDescent="0.25">
      <c r="A538" t="s">
        <v>839</v>
      </c>
      <c r="B538" t="s">
        <v>28</v>
      </c>
      <c r="C538" s="1">
        <f>VLOOKUP(A538,[1]Sheet1!$D$3:$P$1208,3,FALSE)</f>
        <v>15069.64</v>
      </c>
      <c r="D538" s="1">
        <f t="shared" si="33"/>
        <v>-15069.64</v>
      </c>
      <c r="E538" s="1">
        <f>VLOOKUP(A538,[2]Sheet2!$D$3:$L$1162,9,FALSE)</f>
        <v>0</v>
      </c>
      <c r="F538" s="1"/>
      <c r="G538" s="1">
        <f>VLOOKUP(A538,[2]Sheet2!$D$3:$J$1162,7,FALSE)</f>
        <v>0</v>
      </c>
      <c r="H538" s="1"/>
      <c r="I538" s="1">
        <f t="shared" si="34"/>
        <v>0</v>
      </c>
      <c r="N538" s="5"/>
      <c r="O538" s="9"/>
    </row>
    <row r="539" spans="1:15" x14ac:dyDescent="0.25">
      <c r="A539" t="s">
        <v>840</v>
      </c>
      <c r="B539" t="s">
        <v>30</v>
      </c>
      <c r="C539" s="1">
        <f>VLOOKUP(A539,[1]Sheet1!$D$3:$P$1208,3,FALSE)</f>
        <v>985.91</v>
      </c>
      <c r="D539" s="1">
        <f t="shared" si="33"/>
        <v>-985.91</v>
      </c>
      <c r="E539" s="1">
        <f>VLOOKUP(A539,[2]Sheet2!$D$3:$L$1162,9,FALSE)</f>
        <v>0</v>
      </c>
      <c r="F539" s="1"/>
      <c r="G539" s="1">
        <f>VLOOKUP(A539,[2]Sheet2!$D$3:$J$1162,7,FALSE)</f>
        <v>0</v>
      </c>
      <c r="H539" s="1"/>
      <c r="I539" s="1">
        <f t="shared" si="34"/>
        <v>0</v>
      </c>
      <c r="N539" s="5"/>
      <c r="O539" s="9"/>
    </row>
    <row r="540" spans="1:15" x14ac:dyDescent="0.25">
      <c r="A540" t="s">
        <v>841</v>
      </c>
      <c r="B540" t="s">
        <v>842</v>
      </c>
      <c r="C540" s="1">
        <f>VLOOKUP(A540,[1]Sheet1!$D$3:$P$1208,3,FALSE)</f>
        <v>0</v>
      </c>
      <c r="D540" s="1">
        <f t="shared" si="33"/>
        <v>0</v>
      </c>
      <c r="E540" s="1">
        <f>VLOOKUP(A540,[2]Sheet2!$D$3:$L$1162,9,FALSE)</f>
        <v>0</v>
      </c>
      <c r="F540" s="1"/>
      <c r="G540" s="1">
        <f>VLOOKUP(A540,[2]Sheet2!$D$3:$J$1162,7,FALSE)</f>
        <v>0</v>
      </c>
      <c r="H540" s="1"/>
      <c r="I540" s="1">
        <f t="shared" si="34"/>
        <v>0</v>
      </c>
      <c r="N540" s="5"/>
      <c r="O540" s="9"/>
    </row>
    <row r="541" spans="1:15" x14ac:dyDescent="0.25">
      <c r="A541" t="s">
        <v>843</v>
      </c>
      <c r="B541" t="s">
        <v>844</v>
      </c>
      <c r="C541" s="1">
        <f>VLOOKUP(A541,[1]Sheet1!$D$3:$P$1208,3,FALSE)</f>
        <v>0</v>
      </c>
      <c r="D541" s="1">
        <f t="shared" si="33"/>
        <v>0</v>
      </c>
      <c r="E541" s="1">
        <f>VLOOKUP(A541,[2]Sheet2!$D$3:$L$1162,9,FALSE)</f>
        <v>0</v>
      </c>
      <c r="F541" s="1"/>
      <c r="G541" s="1">
        <f>VLOOKUP(A541,[2]Sheet2!$D$3:$J$1162,7,FALSE)</f>
        <v>0</v>
      </c>
      <c r="H541" s="1"/>
      <c r="I541" s="1">
        <f t="shared" si="34"/>
        <v>0</v>
      </c>
      <c r="N541" s="5"/>
      <c r="O541" s="9"/>
    </row>
    <row r="542" spans="1:15" x14ac:dyDescent="0.25">
      <c r="A542" t="s">
        <v>845</v>
      </c>
      <c r="B542" t="s">
        <v>811</v>
      </c>
      <c r="C542" s="1">
        <f>VLOOKUP(A542,[1]Sheet1!$D$3:$P$1208,3,FALSE)</f>
        <v>0</v>
      </c>
      <c r="D542" s="1">
        <f t="shared" si="33"/>
        <v>0</v>
      </c>
      <c r="E542" s="1">
        <f>VLOOKUP(A542,[2]Sheet2!$D$3:$L$1162,9,FALSE)</f>
        <v>0</v>
      </c>
      <c r="F542" s="1"/>
      <c r="G542" s="1">
        <f>VLOOKUP(A542,[2]Sheet2!$D$3:$J$1162,7,FALSE)</f>
        <v>0</v>
      </c>
      <c r="H542" s="1"/>
      <c r="I542" s="1">
        <f t="shared" si="34"/>
        <v>0</v>
      </c>
      <c r="N542" s="5"/>
      <c r="O542" s="9"/>
    </row>
    <row r="543" spans="1:15" x14ac:dyDescent="0.25">
      <c r="A543" t="s">
        <v>846</v>
      </c>
      <c r="B543" t="s">
        <v>847</v>
      </c>
      <c r="C543" s="1">
        <f>VLOOKUP(A543,[1]Sheet1!$D$3:$P$1208,3,FALSE)</f>
        <v>0</v>
      </c>
      <c r="D543" s="1">
        <f t="shared" si="33"/>
        <v>0</v>
      </c>
      <c r="E543" s="1">
        <f>VLOOKUP(A543,[2]Sheet2!$D$3:$L$1162,9,FALSE)</f>
        <v>0</v>
      </c>
      <c r="F543" s="1"/>
      <c r="G543" s="1">
        <f>VLOOKUP(A543,[2]Sheet2!$D$3:$J$1162,7,FALSE)</f>
        <v>0</v>
      </c>
      <c r="H543" s="1"/>
      <c r="I543" s="1">
        <f t="shared" si="34"/>
        <v>0</v>
      </c>
      <c r="N543" s="5"/>
      <c r="O543" s="9"/>
    </row>
    <row r="544" spans="1:15" x14ac:dyDescent="0.25">
      <c r="A544" t="s">
        <v>848</v>
      </c>
      <c r="B544" t="s">
        <v>72</v>
      </c>
      <c r="C544" s="1">
        <f>VLOOKUP(A544,[1]Sheet1!$D$3:$P$1208,3,FALSE)</f>
        <v>0</v>
      </c>
      <c r="D544" s="1">
        <f t="shared" si="33"/>
        <v>0</v>
      </c>
      <c r="E544" s="1">
        <f>VLOOKUP(A544,[2]Sheet2!$D$3:$L$1162,9,FALSE)</f>
        <v>0</v>
      </c>
      <c r="F544" s="1"/>
      <c r="G544" s="1">
        <f>VLOOKUP(A544,[2]Sheet2!$D$3:$J$1162,7,FALSE)</f>
        <v>0</v>
      </c>
      <c r="H544" s="1"/>
      <c r="I544" s="1">
        <f t="shared" si="34"/>
        <v>0</v>
      </c>
      <c r="N544" s="5"/>
      <c r="O544" s="9"/>
    </row>
    <row r="545" spans="1:15" x14ac:dyDescent="0.25">
      <c r="A545" t="s">
        <v>849</v>
      </c>
      <c r="B545" t="s">
        <v>781</v>
      </c>
      <c r="C545" s="1">
        <f>VLOOKUP(A545,[1]Sheet1!$D$3:$P$1208,3,FALSE)</f>
        <v>0</v>
      </c>
      <c r="D545" s="1">
        <f t="shared" si="33"/>
        <v>0</v>
      </c>
      <c r="E545" s="1">
        <f>VLOOKUP(A545,[2]Sheet2!$D$3:$L$1162,9,FALSE)</f>
        <v>0</v>
      </c>
      <c r="F545" s="1"/>
      <c r="G545" s="1">
        <f>VLOOKUP(A545,[2]Sheet2!$D$3:$J$1162,7,FALSE)</f>
        <v>0</v>
      </c>
      <c r="H545" s="1"/>
      <c r="I545" s="1">
        <f t="shared" si="34"/>
        <v>0</v>
      </c>
      <c r="N545" s="5"/>
      <c r="O545" s="9"/>
    </row>
    <row r="546" spans="1:15" x14ac:dyDescent="0.25">
      <c r="A546" t="s">
        <v>850</v>
      </c>
      <c r="B546" t="s">
        <v>693</v>
      </c>
      <c r="C546" s="1">
        <f>VLOOKUP(A546,[1]Sheet1!$D$3:$P$1208,3,FALSE)</f>
        <v>0</v>
      </c>
      <c r="D546" s="1">
        <f t="shared" si="33"/>
        <v>0</v>
      </c>
      <c r="E546" s="1">
        <f>VLOOKUP(A546,[2]Sheet2!$D$3:$L$1162,9,FALSE)</f>
        <v>0</v>
      </c>
      <c r="F546" s="1"/>
      <c r="G546" s="1">
        <f>VLOOKUP(A546,[2]Sheet2!$D$3:$J$1162,7,FALSE)</f>
        <v>0</v>
      </c>
      <c r="H546" s="1"/>
      <c r="I546" s="1">
        <f t="shared" si="34"/>
        <v>0</v>
      </c>
      <c r="N546" s="5"/>
      <c r="O546" s="9"/>
    </row>
    <row r="547" spans="1:15" x14ac:dyDescent="0.25">
      <c r="A547" t="s">
        <v>851</v>
      </c>
      <c r="B547" t="s">
        <v>84</v>
      </c>
      <c r="C547" s="1">
        <f>VLOOKUP(A547,[1]Sheet1!$D$3:$P$1208,3,FALSE)</f>
        <v>0</v>
      </c>
      <c r="D547" s="1">
        <f t="shared" si="33"/>
        <v>0</v>
      </c>
      <c r="E547" s="1">
        <f>VLOOKUP(A547,[2]Sheet2!$D$3:$L$1162,9,FALSE)</f>
        <v>0</v>
      </c>
      <c r="F547" s="1"/>
      <c r="G547" s="1">
        <f>VLOOKUP(A547,[2]Sheet2!$D$3:$J$1162,7,FALSE)</f>
        <v>0</v>
      </c>
      <c r="H547" s="1"/>
      <c r="I547" s="1">
        <f t="shared" si="34"/>
        <v>0</v>
      </c>
      <c r="N547" s="5"/>
      <c r="O547" s="9"/>
    </row>
    <row r="548" spans="1:15" x14ac:dyDescent="0.25">
      <c r="A548" t="s">
        <v>852</v>
      </c>
      <c r="B548" t="s">
        <v>88</v>
      </c>
      <c r="C548" s="1">
        <f>VLOOKUP(A548,[1]Sheet1!$D$3:$P$1208,3,FALSE)</f>
        <v>0</v>
      </c>
      <c r="D548" s="1">
        <f t="shared" si="33"/>
        <v>0</v>
      </c>
      <c r="E548" s="1">
        <f>VLOOKUP(A548,[2]Sheet2!$D$3:$L$1162,9,FALSE)</f>
        <v>0</v>
      </c>
      <c r="F548" s="1"/>
      <c r="G548" s="1">
        <f>VLOOKUP(A548,[2]Sheet2!$D$3:$J$1162,7,FALSE)</f>
        <v>0</v>
      </c>
      <c r="H548" s="1"/>
      <c r="I548" s="1">
        <f t="shared" si="34"/>
        <v>0</v>
      </c>
      <c r="N548" s="5"/>
      <c r="O548" s="9"/>
    </row>
    <row r="549" spans="1:15" x14ac:dyDescent="0.25">
      <c r="A549" t="s">
        <v>853</v>
      </c>
      <c r="B549" t="s">
        <v>90</v>
      </c>
      <c r="C549" s="1">
        <f>VLOOKUP(A549,[1]Sheet1!$D$3:$P$1208,3,FALSE)</f>
        <v>0</v>
      </c>
      <c r="D549" s="1">
        <f t="shared" si="33"/>
        <v>0</v>
      </c>
      <c r="E549" s="1">
        <f>VLOOKUP(A549,[2]Sheet2!$D$3:$L$1162,9,FALSE)</f>
        <v>0</v>
      </c>
      <c r="F549" s="1"/>
      <c r="G549" s="1">
        <f>VLOOKUP(A549,[2]Sheet2!$D$3:$J$1162,7,FALSE)</f>
        <v>0</v>
      </c>
      <c r="H549" s="1"/>
      <c r="I549" s="1">
        <f t="shared" si="34"/>
        <v>0</v>
      </c>
      <c r="N549" s="5"/>
      <c r="O549" s="9"/>
    </row>
    <row r="550" spans="1:15" x14ac:dyDescent="0.25">
      <c r="A550" t="s">
        <v>854</v>
      </c>
      <c r="B550" t="s">
        <v>855</v>
      </c>
      <c r="C550" s="1">
        <f>VLOOKUP(A550,[1]Sheet1!$D$3:$P$1208,3,FALSE)</f>
        <v>0</v>
      </c>
      <c r="D550" s="1">
        <f t="shared" si="33"/>
        <v>0</v>
      </c>
      <c r="E550" s="1">
        <f>VLOOKUP(A550,[2]Sheet2!$D$3:$L$1162,9,FALSE)</f>
        <v>0</v>
      </c>
      <c r="F550" s="1"/>
      <c r="G550" s="1">
        <f>VLOOKUP(A550,[2]Sheet2!$D$3:$J$1162,7,FALSE)</f>
        <v>0</v>
      </c>
      <c r="H550" s="1"/>
      <c r="I550" s="1">
        <f t="shared" si="34"/>
        <v>0</v>
      </c>
      <c r="N550" s="5"/>
      <c r="O550" s="9"/>
    </row>
    <row r="551" spans="1:15" x14ac:dyDescent="0.25">
      <c r="A551" t="s">
        <v>856</v>
      </c>
      <c r="B551" t="s">
        <v>857</v>
      </c>
      <c r="C551" s="1">
        <f>VLOOKUP(A551,[1]Sheet1!$D$3:$P$1208,3,FALSE)</f>
        <v>0</v>
      </c>
      <c r="D551" s="1">
        <f t="shared" si="33"/>
        <v>0</v>
      </c>
      <c r="E551" s="1">
        <f>VLOOKUP(A551,[2]Sheet2!$D$3:$L$1162,9,FALSE)</f>
        <v>0</v>
      </c>
      <c r="F551" s="1"/>
      <c r="G551" s="1">
        <f>VLOOKUP(A551,[2]Sheet2!$D$3:$J$1162,7,FALSE)</f>
        <v>0</v>
      </c>
      <c r="H551" s="1"/>
      <c r="I551" s="1">
        <f t="shared" si="34"/>
        <v>0</v>
      </c>
      <c r="N551" s="5"/>
      <c r="O551" s="9"/>
    </row>
    <row r="552" spans="1:15" x14ac:dyDescent="0.25">
      <c r="A552" t="s">
        <v>858</v>
      </c>
      <c r="B552" t="s">
        <v>323</v>
      </c>
      <c r="C552" s="1">
        <f>VLOOKUP(A552,[1]Sheet1!$D$3:$P$1208,3,FALSE)</f>
        <v>0</v>
      </c>
      <c r="D552" s="1">
        <f t="shared" si="33"/>
        <v>0</v>
      </c>
      <c r="E552" s="1">
        <f>VLOOKUP(A552,[2]Sheet2!$D$3:$L$1162,9,FALSE)</f>
        <v>0</v>
      </c>
      <c r="F552" s="1"/>
      <c r="G552" s="1">
        <f>VLOOKUP(A552,[2]Sheet2!$D$3:$J$1162,7,FALSE)</f>
        <v>0</v>
      </c>
      <c r="H552" s="1"/>
      <c r="I552" s="1">
        <f t="shared" si="34"/>
        <v>0</v>
      </c>
      <c r="N552" s="5"/>
      <c r="O552" s="9"/>
    </row>
    <row r="553" spans="1:15" x14ac:dyDescent="0.25">
      <c r="A553" t="s">
        <v>859</v>
      </c>
      <c r="B553" t="s">
        <v>860</v>
      </c>
      <c r="C553" s="1">
        <f>VLOOKUP(A553,[1]Sheet1!$D$3:$P$1208,3,FALSE)</f>
        <v>0</v>
      </c>
      <c r="D553" s="1">
        <f t="shared" si="33"/>
        <v>0</v>
      </c>
      <c r="E553" s="1">
        <f>VLOOKUP(A553,[2]Sheet2!$D$3:$L$1162,9,FALSE)</f>
        <v>0</v>
      </c>
      <c r="F553" s="1"/>
      <c r="G553" s="1">
        <f>VLOOKUP(A553,[2]Sheet2!$D$3:$J$1162,7,FALSE)</f>
        <v>0</v>
      </c>
      <c r="H553" s="1"/>
      <c r="I553" s="1">
        <f t="shared" si="34"/>
        <v>0</v>
      </c>
      <c r="N553" s="5"/>
      <c r="O553" s="9"/>
    </row>
    <row r="554" spans="1:15" x14ac:dyDescent="0.25">
      <c r="A554" t="s">
        <v>861</v>
      </c>
      <c r="B554" t="s">
        <v>862</v>
      </c>
      <c r="C554" s="1">
        <f>VLOOKUP(A554,[1]Sheet1!$D$3:$P$1208,3,FALSE)</f>
        <v>0</v>
      </c>
      <c r="D554" s="1">
        <f t="shared" si="33"/>
        <v>0</v>
      </c>
      <c r="E554" s="1">
        <f>VLOOKUP(A554,[2]Sheet2!$D$3:$L$1162,9,FALSE)</f>
        <v>0</v>
      </c>
      <c r="F554" s="1"/>
      <c r="G554" s="1">
        <f>VLOOKUP(A554,[2]Sheet2!$D$3:$J$1162,7,FALSE)</f>
        <v>0</v>
      </c>
      <c r="H554" s="1"/>
      <c r="I554" s="1">
        <f t="shared" si="34"/>
        <v>0</v>
      </c>
      <c r="N554" s="5"/>
      <c r="O554" s="9"/>
    </row>
    <row r="555" spans="1:15" x14ac:dyDescent="0.25">
      <c r="A555" t="s">
        <v>863</v>
      </c>
      <c r="B555" t="s">
        <v>864</v>
      </c>
      <c r="C555" s="1">
        <f>VLOOKUP(A555,[1]Sheet1!$D$3:$P$1208,3,FALSE)</f>
        <v>0</v>
      </c>
      <c r="D555" s="1">
        <f t="shared" si="33"/>
        <v>0</v>
      </c>
      <c r="E555" s="1">
        <f>VLOOKUP(A555,[2]Sheet2!$D$3:$L$1162,9,FALSE)</f>
        <v>0</v>
      </c>
      <c r="F555" s="1"/>
      <c r="G555" s="1">
        <f>VLOOKUP(A555,[2]Sheet2!$D$3:$J$1162,7,FALSE)</f>
        <v>0</v>
      </c>
      <c r="H555" s="1"/>
      <c r="I555" s="1">
        <f t="shared" si="34"/>
        <v>0</v>
      </c>
      <c r="N555" s="5"/>
      <c r="O555" s="9"/>
    </row>
    <row r="556" spans="1:15" x14ac:dyDescent="0.25">
      <c r="A556" t="s">
        <v>865</v>
      </c>
      <c r="B556" t="s">
        <v>792</v>
      </c>
      <c r="C556" s="1">
        <f>VLOOKUP(A556,[1]Sheet1!$D$3:$P$1208,3,FALSE)</f>
        <v>0</v>
      </c>
      <c r="D556" s="1">
        <f t="shared" si="33"/>
        <v>0</v>
      </c>
      <c r="E556" s="1">
        <f>VLOOKUP(A556,[2]Sheet2!$D$3:$L$1162,9,FALSE)</f>
        <v>0</v>
      </c>
      <c r="F556" s="1"/>
      <c r="G556" s="1">
        <f>VLOOKUP(A556,[2]Sheet2!$D$3:$J$1162,7,FALSE)</f>
        <v>0</v>
      </c>
      <c r="H556" s="1"/>
      <c r="I556" s="1">
        <f t="shared" si="34"/>
        <v>0</v>
      </c>
      <c r="N556" s="5"/>
      <c r="O556" s="9"/>
    </row>
    <row r="557" spans="1:15" x14ac:dyDescent="0.25">
      <c r="A557" t="s">
        <v>866</v>
      </c>
      <c r="B557" t="s">
        <v>94</v>
      </c>
      <c r="C557" s="1">
        <f>VLOOKUP(A557,[1]Sheet1!$D$3:$P$1208,3,FALSE)</f>
        <v>0</v>
      </c>
      <c r="D557" s="1">
        <f t="shared" si="33"/>
        <v>0</v>
      </c>
      <c r="E557" s="1">
        <f>VLOOKUP(A557,[2]Sheet2!$D$3:$L$1162,9,FALSE)</f>
        <v>0</v>
      </c>
      <c r="F557" s="1"/>
      <c r="G557" s="1">
        <f>VLOOKUP(A557,[2]Sheet2!$D$3:$J$1162,7,FALSE)</f>
        <v>0</v>
      </c>
      <c r="H557" s="1"/>
      <c r="I557" s="1">
        <f t="shared" si="34"/>
        <v>0</v>
      </c>
      <c r="N557" s="5"/>
      <c r="O557" s="9"/>
    </row>
    <row r="558" spans="1:15" x14ac:dyDescent="0.25">
      <c r="A558" t="s">
        <v>867</v>
      </c>
      <c r="B558" t="s">
        <v>868</v>
      </c>
      <c r="C558" s="1">
        <f>VLOOKUP(A558,[1]Sheet1!$D$3:$P$1208,3,FALSE)</f>
        <v>0</v>
      </c>
      <c r="D558" s="1">
        <f t="shared" si="33"/>
        <v>0</v>
      </c>
      <c r="E558" s="1">
        <f>VLOOKUP(A558,[2]Sheet2!$D$3:$L$1162,9,FALSE)</f>
        <v>0</v>
      </c>
      <c r="F558" s="1"/>
      <c r="G558" s="1">
        <f>VLOOKUP(A558,[2]Sheet2!$D$3:$J$1162,7,FALSE)</f>
        <v>0</v>
      </c>
      <c r="H558" s="1"/>
      <c r="I558" s="1">
        <f t="shared" si="34"/>
        <v>0</v>
      </c>
      <c r="N558" s="5"/>
      <c r="O558" s="9"/>
    </row>
    <row r="559" spans="1:15" x14ac:dyDescent="0.25">
      <c r="A559" t="s">
        <v>869</v>
      </c>
      <c r="B559" t="s">
        <v>96</v>
      </c>
      <c r="C559" s="1">
        <f>VLOOKUP(A559,[1]Sheet1!$D$3:$P$1208,3,FALSE)</f>
        <v>0</v>
      </c>
      <c r="D559" s="1">
        <f t="shared" si="33"/>
        <v>0</v>
      </c>
      <c r="E559" s="1">
        <f>VLOOKUP(A559,[2]Sheet2!$D$3:$L$1162,9,FALSE)</f>
        <v>0</v>
      </c>
      <c r="F559" s="1"/>
      <c r="G559" s="1">
        <f>VLOOKUP(A559,[2]Sheet2!$D$3:$J$1162,7,FALSE)</f>
        <v>0</v>
      </c>
      <c r="H559" s="1"/>
      <c r="I559" s="1">
        <f t="shared" si="34"/>
        <v>0</v>
      </c>
      <c r="N559" s="5"/>
      <c r="O559" s="9"/>
    </row>
    <row r="560" spans="1:15" x14ac:dyDescent="0.25">
      <c r="A560" t="s">
        <v>870</v>
      </c>
      <c r="B560" t="s">
        <v>98</v>
      </c>
      <c r="C560" s="1">
        <f>VLOOKUP(A560,[1]Sheet1!$D$3:$P$1208,3,FALSE)</f>
        <v>0</v>
      </c>
      <c r="D560" s="1">
        <f t="shared" si="33"/>
        <v>0</v>
      </c>
      <c r="E560" s="1">
        <f>VLOOKUP(A560,[2]Sheet2!$D$3:$L$1162,9,FALSE)</f>
        <v>0</v>
      </c>
      <c r="F560" s="1"/>
      <c r="G560" s="1">
        <f>VLOOKUP(A560,[2]Sheet2!$D$3:$J$1162,7,FALSE)</f>
        <v>0</v>
      </c>
      <c r="H560" s="1"/>
      <c r="I560" s="1">
        <f t="shared" si="34"/>
        <v>0</v>
      </c>
      <c r="N560" s="5"/>
      <c r="O560" s="9"/>
    </row>
    <row r="561" spans="1:15" x14ac:dyDescent="0.25">
      <c r="A561" t="s">
        <v>871</v>
      </c>
      <c r="B561" t="s">
        <v>872</v>
      </c>
      <c r="C561" s="1">
        <f>VLOOKUP(A561,[1]Sheet1!$D$3:$P$1208,3,FALSE)</f>
        <v>-28600</v>
      </c>
      <c r="D561" s="1">
        <f t="shared" si="33"/>
        <v>0</v>
      </c>
      <c r="E561" s="1">
        <f>VLOOKUP(A561,[2]Sheet2!$D$3:$L$1162,9,FALSE)</f>
        <v>-28600</v>
      </c>
      <c r="F561" s="1"/>
      <c r="G561" s="1">
        <f>VLOOKUP(A561,[2]Sheet2!$D$3:$J$1162,7,FALSE)</f>
        <v>-15888.27</v>
      </c>
      <c r="H561" s="1"/>
      <c r="I561" s="1">
        <f t="shared" si="34"/>
        <v>-12711.73</v>
      </c>
      <c r="N561" s="5"/>
      <c r="O561" s="9"/>
    </row>
    <row r="562" spans="1:15" x14ac:dyDescent="0.25">
      <c r="A562" t="s">
        <v>873</v>
      </c>
      <c r="B562" t="s">
        <v>874</v>
      </c>
      <c r="C562" s="1">
        <f>VLOOKUP(A562,[1]Sheet1!$D$3:$P$1208,3,FALSE)</f>
        <v>0</v>
      </c>
      <c r="D562" s="1">
        <f t="shared" si="33"/>
        <v>0</v>
      </c>
      <c r="E562" s="1">
        <f>VLOOKUP(A562,[2]Sheet2!$D$3:$L$1162,9,FALSE)</f>
        <v>0</v>
      </c>
      <c r="F562" s="1"/>
      <c r="G562" s="1">
        <f>VLOOKUP(A562,[2]Sheet2!$D$3:$J$1162,7,FALSE)</f>
        <v>0</v>
      </c>
      <c r="H562" s="1"/>
      <c r="I562" s="1">
        <f t="shared" si="34"/>
        <v>0</v>
      </c>
      <c r="N562" s="5"/>
      <c r="O562" s="9"/>
    </row>
    <row r="563" spans="1:15" x14ac:dyDescent="0.25">
      <c r="A563" t="s">
        <v>875</v>
      </c>
      <c r="B563" t="s">
        <v>100</v>
      </c>
      <c r="C563" s="1">
        <f>VLOOKUP(A563,[1]Sheet1!$D$3:$P$1208,3,FALSE)</f>
        <v>-304631.13</v>
      </c>
      <c r="D563" s="1">
        <f t="shared" si="33"/>
        <v>0</v>
      </c>
      <c r="E563" s="1">
        <f>VLOOKUP(A563,[2]Sheet2!$D$3:$L$1162,9,FALSE)</f>
        <v>-304631.13</v>
      </c>
      <c r="F563" s="1"/>
      <c r="G563" s="1">
        <f>VLOOKUP(A563,[2]Sheet2!$D$3:$J$1162,7,FALSE)</f>
        <v>-187880.8</v>
      </c>
      <c r="H563" s="1"/>
      <c r="I563" s="1">
        <f t="shared" si="34"/>
        <v>-116750.33000000002</v>
      </c>
      <c r="N563" s="5"/>
      <c r="O563" s="9"/>
    </row>
    <row r="564" spans="1:15" x14ac:dyDescent="0.25">
      <c r="A564" s="7"/>
      <c r="B564" s="7" t="s">
        <v>103</v>
      </c>
      <c r="C564" s="8">
        <f>SUM(C530:C563)</f>
        <v>-218142.98</v>
      </c>
      <c r="D564" s="8">
        <f t="shared" ref="D564" si="35">SUM(D530:D563)</f>
        <v>-115088.15</v>
      </c>
      <c r="E564" s="8">
        <f>SUM(E530:E563)</f>
        <v>-333231.13</v>
      </c>
      <c r="F564" s="8"/>
      <c r="G564" s="8"/>
      <c r="H564" s="8"/>
      <c r="I564" s="8"/>
      <c r="N564" s="5"/>
      <c r="O564" s="9"/>
    </row>
    <row r="565" spans="1:15" x14ac:dyDescent="0.25">
      <c r="A565" s="7">
        <v>503</v>
      </c>
      <c r="B565" s="7" t="s">
        <v>104</v>
      </c>
      <c r="C565" s="7"/>
      <c r="D565" s="7"/>
      <c r="E565" s="7"/>
      <c r="F565" s="7"/>
      <c r="G565" s="7"/>
      <c r="H565" s="7"/>
      <c r="I565" s="7"/>
      <c r="N565" s="5"/>
      <c r="O565" s="9"/>
    </row>
    <row r="566" spans="1:15" x14ac:dyDescent="0.25">
      <c r="A566" t="s">
        <v>105</v>
      </c>
      <c r="B566" t="s">
        <v>106</v>
      </c>
      <c r="N566" s="5"/>
      <c r="O566" s="9"/>
    </row>
    <row r="567" spans="1:15" x14ac:dyDescent="0.25">
      <c r="A567" s="3">
        <v>504</v>
      </c>
      <c r="B567" s="3" t="s">
        <v>876</v>
      </c>
      <c r="C567" s="3"/>
      <c r="D567" s="3"/>
      <c r="E567" s="3"/>
      <c r="F567" s="3"/>
      <c r="G567" s="3"/>
      <c r="H567" s="3"/>
      <c r="I567" s="3"/>
      <c r="N567" s="5"/>
      <c r="O567" s="9"/>
    </row>
    <row r="568" spans="1:15" x14ac:dyDescent="0.25">
      <c r="A568" t="s">
        <v>877</v>
      </c>
      <c r="B568" t="s">
        <v>401</v>
      </c>
      <c r="C568" s="1">
        <f>VLOOKUP(A568,[1]Sheet1!$D$3:$P$1208,3,FALSE)</f>
        <v>0</v>
      </c>
      <c r="D568" s="1">
        <f t="shared" ref="D568:D574" si="36">+E568-C568</f>
        <v>0</v>
      </c>
      <c r="E568" s="1">
        <f>VLOOKUP(A568,[2]Sheet2!$D$3:$L$1162,9,FALSE)</f>
        <v>0</v>
      </c>
      <c r="F568" s="1"/>
      <c r="G568" s="1">
        <f>VLOOKUP(A568,[2]Sheet2!$D$3:$J$1162,7,FALSE)</f>
        <v>0</v>
      </c>
      <c r="H568" s="1"/>
      <c r="I568" s="1">
        <f t="shared" ref="I568:I574" si="37">+E568-G568</f>
        <v>0</v>
      </c>
      <c r="N568" s="5"/>
      <c r="O568" s="9"/>
    </row>
    <row r="569" spans="1:15" x14ac:dyDescent="0.25">
      <c r="A569" t="s">
        <v>878</v>
      </c>
      <c r="B569" t="s">
        <v>60</v>
      </c>
      <c r="C569" s="1">
        <f>VLOOKUP(A569,[1]Sheet1!$D$3:$P$1208,3,FALSE)</f>
        <v>0</v>
      </c>
      <c r="D569" s="1">
        <f t="shared" si="36"/>
        <v>0</v>
      </c>
      <c r="E569" s="1">
        <f>VLOOKUP(A569,[2]Sheet2!$D$3:$L$1162,9,FALSE)</f>
        <v>0</v>
      </c>
      <c r="F569" s="1"/>
      <c r="G569" s="1">
        <f>VLOOKUP(A569,[2]Sheet2!$D$3:$J$1162,7,FALSE)</f>
        <v>0</v>
      </c>
      <c r="H569" s="1"/>
      <c r="I569" s="1">
        <f t="shared" si="37"/>
        <v>0</v>
      </c>
      <c r="N569" s="5"/>
      <c r="O569" s="9"/>
    </row>
    <row r="570" spans="1:15" x14ac:dyDescent="0.25">
      <c r="A570" t="s">
        <v>879</v>
      </c>
      <c r="B570" t="s">
        <v>864</v>
      </c>
      <c r="C570" s="1">
        <f>VLOOKUP(A570,[1]Sheet1!$D$3:$P$1208,3,FALSE)</f>
        <v>0</v>
      </c>
      <c r="D570" s="1">
        <f t="shared" si="36"/>
        <v>0</v>
      </c>
      <c r="E570" s="1">
        <f>VLOOKUP(A570,[2]Sheet2!$D$3:$L$1162,9,FALSE)</f>
        <v>0</v>
      </c>
      <c r="F570" s="1"/>
      <c r="G570" s="1">
        <f>VLOOKUP(A570,[2]Sheet2!$D$3:$J$1162,7,FALSE)</f>
        <v>0</v>
      </c>
      <c r="H570" s="1"/>
      <c r="I570" s="1">
        <f t="shared" si="37"/>
        <v>0</v>
      </c>
      <c r="N570" s="5"/>
      <c r="O570" s="9"/>
    </row>
    <row r="571" spans="1:15" x14ac:dyDescent="0.25">
      <c r="A571" t="s">
        <v>880</v>
      </c>
      <c r="B571" t="s">
        <v>881</v>
      </c>
      <c r="C571" s="1">
        <f>VLOOKUP(A571,[1]Sheet1!$D$3:$P$1208,3,FALSE)</f>
        <v>250000</v>
      </c>
      <c r="D571" s="1">
        <f t="shared" si="36"/>
        <v>-100000</v>
      </c>
      <c r="E571" s="1">
        <f>VLOOKUP(A571,[2]Sheet2!$D$3:$L$1162,9,FALSE)</f>
        <v>150000</v>
      </c>
      <c r="F571" s="1"/>
      <c r="G571" s="1">
        <f>VLOOKUP(A571,[2]Sheet2!$D$3:$J$1162,7,FALSE)</f>
        <v>30000</v>
      </c>
      <c r="H571" s="1"/>
      <c r="I571" s="1">
        <f t="shared" si="37"/>
        <v>120000</v>
      </c>
      <c r="N571" s="5"/>
      <c r="O571" s="9"/>
    </row>
    <row r="572" spans="1:15" x14ac:dyDescent="0.25">
      <c r="A572" t="s">
        <v>882</v>
      </c>
      <c r="B572" t="s">
        <v>883</v>
      </c>
      <c r="C572" s="1">
        <f>VLOOKUP(A572,[1]Sheet1!$D$3:$P$1208,3,FALSE)</f>
        <v>0</v>
      </c>
      <c r="D572" s="1">
        <f t="shared" si="36"/>
        <v>0</v>
      </c>
      <c r="E572" s="1">
        <f>VLOOKUP(A572,[2]Sheet2!$D$3:$L$1162,9,FALSE)</f>
        <v>0</v>
      </c>
      <c r="F572" s="1"/>
      <c r="G572" s="1">
        <f>VLOOKUP(A572,[2]Sheet2!$D$3:$J$1162,7,FALSE)</f>
        <v>0</v>
      </c>
      <c r="H572" s="1"/>
      <c r="I572" s="1">
        <f t="shared" si="37"/>
        <v>0</v>
      </c>
      <c r="N572" s="5"/>
      <c r="O572" s="9"/>
    </row>
    <row r="573" spans="1:15" x14ac:dyDescent="0.25">
      <c r="A573" t="s">
        <v>884</v>
      </c>
      <c r="B573" t="s">
        <v>100</v>
      </c>
      <c r="C573" s="1">
        <f>VLOOKUP(A573,[1]Sheet1!$D$3:$P$1208,3,FALSE)</f>
        <v>0</v>
      </c>
      <c r="D573" s="1">
        <f t="shared" si="36"/>
        <v>0</v>
      </c>
      <c r="E573" s="1">
        <f>VLOOKUP(A573,[2]Sheet2!$D$3:$L$1162,9,FALSE)</f>
        <v>0</v>
      </c>
      <c r="F573" s="1"/>
      <c r="G573" s="1">
        <f>VLOOKUP(A573,[2]Sheet2!$D$3:$J$1162,7,FALSE)</f>
        <v>0</v>
      </c>
      <c r="H573" s="1"/>
      <c r="I573" s="1">
        <f t="shared" si="37"/>
        <v>0</v>
      </c>
      <c r="N573" s="5"/>
      <c r="O573" s="9"/>
    </row>
    <row r="574" spans="1:15" x14ac:dyDescent="0.25">
      <c r="A574" t="s">
        <v>885</v>
      </c>
      <c r="B574" t="s">
        <v>886</v>
      </c>
      <c r="C574" s="1">
        <f>VLOOKUP(A574,[1]Sheet1!$D$3:$P$1208,3,FALSE)</f>
        <v>-60500</v>
      </c>
      <c r="D574" s="1">
        <f t="shared" si="36"/>
        <v>0</v>
      </c>
      <c r="E574" s="1">
        <f>VLOOKUP(A574,[2]Sheet2!$D$3:$L$1162,9,FALSE)</f>
        <v>-60500</v>
      </c>
      <c r="F574" s="1"/>
      <c r="G574" s="1">
        <f>VLOOKUP(A574,[2]Sheet2!$D$3:$J$1162,7,FALSE)</f>
        <v>-39698.79</v>
      </c>
      <c r="H574" s="1"/>
      <c r="I574" s="1">
        <f t="shared" si="37"/>
        <v>-20801.21</v>
      </c>
      <c r="N574" s="5"/>
      <c r="O574" s="9"/>
    </row>
    <row r="575" spans="1:15" x14ac:dyDescent="0.25">
      <c r="A575" s="7"/>
      <c r="B575" s="7" t="s">
        <v>103</v>
      </c>
      <c r="C575" s="8">
        <f>SUM(C568:C574)</f>
        <v>189500</v>
      </c>
      <c r="D575" s="8">
        <f t="shared" ref="D575" si="38">SUM(D568:D574)</f>
        <v>-100000</v>
      </c>
      <c r="E575" s="8">
        <f>SUM(E568:E574)</f>
        <v>89500</v>
      </c>
      <c r="F575" s="8"/>
      <c r="G575" s="8"/>
      <c r="H575" s="8"/>
      <c r="I575" s="8"/>
      <c r="N575" s="5"/>
      <c r="O575" s="9"/>
    </row>
    <row r="576" spans="1:15" x14ac:dyDescent="0.25">
      <c r="A576" s="7">
        <v>504</v>
      </c>
      <c r="B576" s="7" t="s">
        <v>104</v>
      </c>
      <c r="C576" s="7"/>
      <c r="D576" s="7"/>
      <c r="E576" s="7"/>
      <c r="F576" s="7"/>
      <c r="G576" s="7"/>
      <c r="H576" s="7"/>
      <c r="I576" s="7"/>
      <c r="N576" s="5"/>
      <c r="O576" s="9"/>
    </row>
    <row r="577" spans="1:15" x14ac:dyDescent="0.25">
      <c r="A577" t="s">
        <v>105</v>
      </c>
      <c r="B577" t="s">
        <v>106</v>
      </c>
      <c r="N577" s="5"/>
      <c r="O577" s="9"/>
    </row>
    <row r="578" spans="1:15" x14ac:dyDescent="0.25">
      <c r="A578" s="3">
        <v>507</v>
      </c>
      <c r="B578" s="3" t="s">
        <v>887</v>
      </c>
      <c r="C578" s="3"/>
      <c r="D578" s="3"/>
      <c r="E578" s="3"/>
      <c r="F578" s="3"/>
      <c r="G578" s="3"/>
      <c r="H578" s="3"/>
      <c r="I578" s="3"/>
      <c r="N578" s="5"/>
      <c r="O578" s="9"/>
    </row>
    <row r="579" spans="1:15" x14ac:dyDescent="0.25">
      <c r="A579" t="s">
        <v>888</v>
      </c>
      <c r="B579" t="s">
        <v>889</v>
      </c>
      <c r="C579" s="1">
        <f>VLOOKUP(A579,[1]Sheet1!$D$3:$P$1208,3,FALSE)</f>
        <v>0</v>
      </c>
      <c r="D579" s="1">
        <f t="shared" ref="D579:D642" si="39">+E579-C579</f>
        <v>13898.4</v>
      </c>
      <c r="E579" s="1">
        <f>VLOOKUP(A579,[2]Sheet2!$D$3:$L$1162,9,FALSE)</f>
        <v>13898.4</v>
      </c>
      <c r="F579" s="1"/>
      <c r="G579" s="1">
        <f>VLOOKUP(A579,[2]Sheet2!$D$3:$J$1162,7,FALSE)</f>
        <v>6949.2</v>
      </c>
      <c r="H579" s="1"/>
      <c r="I579" s="1">
        <f t="shared" ref="I579:I642" si="40">+E579-G579</f>
        <v>6949.2</v>
      </c>
      <c r="N579" s="5"/>
      <c r="O579" s="9"/>
    </row>
    <row r="580" spans="1:15" x14ac:dyDescent="0.25">
      <c r="A580" t="s">
        <v>890</v>
      </c>
      <c r="B580" t="s">
        <v>891</v>
      </c>
      <c r="C580" s="1">
        <f>VLOOKUP(A580,[1]Sheet1!$D$3:$P$1208,3,FALSE)</f>
        <v>3411356.9</v>
      </c>
      <c r="D580" s="1">
        <f t="shared" si="39"/>
        <v>93012.399999999907</v>
      </c>
      <c r="E580" s="1">
        <f>VLOOKUP(A580,[2]Sheet2!$D$3:$L$1162,9,FALSE)</f>
        <v>3504369.3</v>
      </c>
      <c r="F580" s="1"/>
      <c r="G580" s="1">
        <f>VLOOKUP(A580,[2]Sheet2!$D$3:$J$1162,7,FALSE)</f>
        <v>2625513.19</v>
      </c>
      <c r="H580" s="1"/>
      <c r="I580" s="1">
        <f t="shared" si="40"/>
        <v>878856.10999999987</v>
      </c>
      <c r="N580" s="5"/>
      <c r="O580" s="9"/>
    </row>
    <row r="581" spans="1:15" x14ac:dyDescent="0.25">
      <c r="A581" t="s">
        <v>892</v>
      </c>
      <c r="B581" t="s">
        <v>893</v>
      </c>
      <c r="C581" s="1">
        <f>VLOOKUP(A581,[1]Sheet1!$D$3:$P$1208,3,FALSE)</f>
        <v>0</v>
      </c>
      <c r="D581" s="1">
        <f t="shared" si="39"/>
        <v>0</v>
      </c>
      <c r="E581" s="1">
        <f>VLOOKUP(A581,[2]Sheet2!$D$3:$L$1162,9,FALSE)</f>
        <v>0</v>
      </c>
      <c r="F581" s="1"/>
      <c r="G581" s="1">
        <f>VLOOKUP(A581,[2]Sheet2!$D$3:$J$1162,7,FALSE)</f>
        <v>0</v>
      </c>
      <c r="H581" s="1"/>
      <c r="I581" s="1">
        <f t="shared" si="40"/>
        <v>0</v>
      </c>
      <c r="N581" s="5"/>
      <c r="O581" s="9"/>
    </row>
    <row r="582" spans="1:15" x14ac:dyDescent="0.25">
      <c r="A582" t="s">
        <v>894</v>
      </c>
      <c r="B582" t="s">
        <v>895</v>
      </c>
      <c r="C582" s="1">
        <f>VLOOKUP(A582,[1]Sheet1!$D$3:$P$1208,3,FALSE)</f>
        <v>0</v>
      </c>
      <c r="D582" s="1">
        <f t="shared" si="39"/>
        <v>0</v>
      </c>
      <c r="E582" s="1">
        <f>VLOOKUP(A582,[2]Sheet2!$D$3:$L$1162,9,FALSE)</f>
        <v>0</v>
      </c>
      <c r="F582" s="1"/>
      <c r="G582" s="1">
        <f>VLOOKUP(A582,[2]Sheet2!$D$3:$J$1162,7,FALSE)</f>
        <v>0</v>
      </c>
      <c r="H582" s="1"/>
      <c r="I582" s="1">
        <f t="shared" si="40"/>
        <v>0</v>
      </c>
      <c r="N582" s="5"/>
      <c r="O582" s="9"/>
    </row>
    <row r="583" spans="1:15" x14ac:dyDescent="0.25">
      <c r="A583" t="s">
        <v>896</v>
      </c>
      <c r="B583" t="s">
        <v>897</v>
      </c>
      <c r="C583" s="1">
        <f>VLOOKUP(A583,[1]Sheet1!$D$3:$P$1208,3,FALSE)</f>
        <v>0</v>
      </c>
      <c r="D583" s="1">
        <f t="shared" si="39"/>
        <v>0</v>
      </c>
      <c r="E583" s="1">
        <f>VLOOKUP(A583,[2]Sheet2!$D$3:$L$1162,9,FALSE)</f>
        <v>0</v>
      </c>
      <c r="F583" s="1"/>
      <c r="G583" s="1">
        <f>VLOOKUP(A583,[2]Sheet2!$D$3:$J$1162,7,FALSE)</f>
        <v>0</v>
      </c>
      <c r="H583" s="1"/>
      <c r="I583" s="1">
        <f t="shared" si="40"/>
        <v>0</v>
      </c>
      <c r="N583" s="5"/>
      <c r="O583" s="9"/>
    </row>
    <row r="584" spans="1:15" x14ac:dyDescent="0.25">
      <c r="A584" t="s">
        <v>898</v>
      </c>
      <c r="B584" t="s">
        <v>899</v>
      </c>
      <c r="C584" s="1">
        <f>VLOOKUP(A584,[1]Sheet1!$D$3:$P$1208,3,FALSE)</f>
        <v>233646.03</v>
      </c>
      <c r="D584" s="1">
        <f t="shared" si="39"/>
        <v>92666.18333333332</v>
      </c>
      <c r="E584" s="1">
        <f>VLOOKUP(A584,[2]Sheet2!$D$3:$L$1162,9,FALSE)</f>
        <v>326312.21333333332</v>
      </c>
      <c r="F584" s="1"/>
      <c r="G584" s="1">
        <f>VLOOKUP(A584,[2]Sheet2!$D$3:$J$1162,7,FALSE)</f>
        <v>244734.16</v>
      </c>
      <c r="H584" s="1"/>
      <c r="I584" s="1">
        <f t="shared" si="40"/>
        <v>81578.053333333315</v>
      </c>
      <c r="N584" s="5"/>
      <c r="O584" s="9"/>
    </row>
    <row r="585" spans="1:15" x14ac:dyDescent="0.25">
      <c r="A585" t="s">
        <v>900</v>
      </c>
      <c r="B585" t="s">
        <v>901</v>
      </c>
      <c r="C585" s="1">
        <f>VLOOKUP(A585,[1]Sheet1!$D$3:$P$1208,3,FALSE)</f>
        <v>0</v>
      </c>
      <c r="D585" s="1">
        <f t="shared" si="39"/>
        <v>0</v>
      </c>
      <c r="E585" s="1">
        <f>VLOOKUP(A585,[2]Sheet2!$D$3:$L$1162,9,FALSE)</f>
        <v>0</v>
      </c>
      <c r="F585" s="1"/>
      <c r="G585" s="1">
        <f>VLOOKUP(A585,[2]Sheet2!$D$3:$J$1162,7,FALSE)</f>
        <v>0</v>
      </c>
      <c r="H585" s="1"/>
      <c r="I585" s="1">
        <f t="shared" si="40"/>
        <v>0</v>
      </c>
      <c r="N585" s="5"/>
      <c r="O585" s="9"/>
    </row>
    <row r="586" spans="1:15" x14ac:dyDescent="0.25">
      <c r="A586" t="s">
        <v>902</v>
      </c>
      <c r="B586" t="s">
        <v>546</v>
      </c>
      <c r="C586" s="1">
        <f>VLOOKUP(A586,[1]Sheet1!$D$3:$P$1208,3,FALSE)</f>
        <v>0</v>
      </c>
      <c r="D586" s="1">
        <f t="shared" si="39"/>
        <v>0</v>
      </c>
      <c r="E586" s="1">
        <f>VLOOKUP(A586,[2]Sheet2!$D$3:$L$1162,9,FALSE)</f>
        <v>0</v>
      </c>
      <c r="F586" s="1"/>
      <c r="G586" s="1">
        <f>VLOOKUP(A586,[2]Sheet2!$D$3:$J$1162,7,FALSE)</f>
        <v>0</v>
      </c>
      <c r="H586" s="1"/>
      <c r="I586" s="1">
        <f t="shared" si="40"/>
        <v>0</v>
      </c>
      <c r="N586" s="5"/>
      <c r="O586" s="9"/>
    </row>
    <row r="587" spans="1:15" x14ac:dyDescent="0.25">
      <c r="A587" t="s">
        <v>903</v>
      </c>
      <c r="B587" t="s">
        <v>904</v>
      </c>
      <c r="C587" s="1">
        <f>VLOOKUP(A587,[1]Sheet1!$D$3:$P$1208,3,FALSE)</f>
        <v>0</v>
      </c>
      <c r="D587" s="1">
        <f t="shared" si="39"/>
        <v>0</v>
      </c>
      <c r="E587" s="1">
        <f>VLOOKUP(A587,[2]Sheet2!$D$3:$L$1162,9,FALSE)</f>
        <v>0</v>
      </c>
      <c r="F587" s="1"/>
      <c r="G587" s="1">
        <f>VLOOKUP(A587,[2]Sheet2!$D$3:$J$1162,7,FALSE)</f>
        <v>0</v>
      </c>
      <c r="H587" s="1"/>
      <c r="I587" s="1">
        <f t="shared" si="40"/>
        <v>0</v>
      </c>
      <c r="N587" s="5"/>
      <c r="O587" s="9"/>
    </row>
    <row r="588" spans="1:15" x14ac:dyDescent="0.25">
      <c r="A588" t="s">
        <v>905</v>
      </c>
      <c r="B588" t="s">
        <v>906</v>
      </c>
      <c r="C588" s="1">
        <f>VLOOKUP(A588,[1]Sheet1!$D$3:$P$1208,3,FALSE)</f>
        <v>0</v>
      </c>
      <c r="D588" s="1">
        <f t="shared" si="39"/>
        <v>0</v>
      </c>
      <c r="E588" s="1">
        <f>VLOOKUP(A588,[2]Sheet2!$D$3:$L$1162,9,FALSE)</f>
        <v>0</v>
      </c>
      <c r="F588" s="1"/>
      <c r="G588" s="1">
        <f>VLOOKUP(A588,[2]Sheet2!$D$3:$J$1162,7,FALSE)</f>
        <v>0</v>
      </c>
      <c r="H588" s="1"/>
      <c r="I588" s="1">
        <f t="shared" si="40"/>
        <v>0</v>
      </c>
      <c r="N588" s="5"/>
      <c r="O588" s="9"/>
    </row>
    <row r="589" spans="1:15" x14ac:dyDescent="0.25">
      <c r="A589" t="s">
        <v>907</v>
      </c>
      <c r="B589" t="s">
        <v>908</v>
      </c>
      <c r="C589" s="1">
        <f>VLOOKUP(A589,[1]Sheet1!$D$3:$P$1208,3,FALSE)</f>
        <v>0</v>
      </c>
      <c r="D589" s="1">
        <f t="shared" si="39"/>
        <v>0</v>
      </c>
      <c r="E589" s="1">
        <f>VLOOKUP(A589,[2]Sheet2!$D$3:$L$1162,9,FALSE)</f>
        <v>0</v>
      </c>
      <c r="F589" s="1"/>
      <c r="G589" s="1">
        <f>VLOOKUP(A589,[2]Sheet2!$D$3:$J$1162,7,FALSE)</f>
        <v>0</v>
      </c>
      <c r="H589" s="1"/>
      <c r="I589" s="1">
        <f t="shared" si="40"/>
        <v>0</v>
      </c>
      <c r="N589" s="5"/>
      <c r="O589" s="9"/>
    </row>
    <row r="590" spans="1:15" x14ac:dyDescent="0.25">
      <c r="A590" t="s">
        <v>909</v>
      </c>
      <c r="B590" t="s">
        <v>910</v>
      </c>
      <c r="C590" s="1">
        <f>VLOOKUP(A590,[1]Sheet1!$D$3:$P$1208,3,FALSE)</f>
        <v>0</v>
      </c>
      <c r="D590" s="1">
        <f t="shared" si="39"/>
        <v>0</v>
      </c>
      <c r="E590" s="1">
        <f>VLOOKUP(A590,[2]Sheet2!$D$3:$L$1162,9,FALSE)</f>
        <v>0</v>
      </c>
      <c r="F590" s="1"/>
      <c r="G590" s="1">
        <f>VLOOKUP(A590,[2]Sheet2!$D$3:$J$1162,7,FALSE)</f>
        <v>0</v>
      </c>
      <c r="H590" s="1"/>
      <c r="I590" s="1">
        <f t="shared" si="40"/>
        <v>0</v>
      </c>
      <c r="N590" s="5"/>
      <c r="O590" s="9"/>
    </row>
    <row r="591" spans="1:15" x14ac:dyDescent="0.25">
      <c r="A591" t="s">
        <v>1687</v>
      </c>
      <c r="B591" t="s">
        <v>1688</v>
      </c>
      <c r="C591" s="1">
        <f>VLOOKUP(A591,[1]Sheet1!$D$3:$P$1208,3,FALSE)</f>
        <v>0</v>
      </c>
      <c r="D591" s="1">
        <f t="shared" si="39"/>
        <v>96600</v>
      </c>
      <c r="E591" s="1">
        <f>VLOOKUP(A591,[2]Sheet2!$D$3:$L$1162,9,FALSE)</f>
        <v>96600</v>
      </c>
      <c r="F591" s="1"/>
      <c r="G591" s="1">
        <f>VLOOKUP(A591,[2]Sheet2!$D$3:$J$1162,7,FALSE)</f>
        <v>72450</v>
      </c>
      <c r="H591" s="1"/>
      <c r="I591" s="1">
        <f t="shared" si="40"/>
        <v>24150</v>
      </c>
      <c r="N591" s="5"/>
      <c r="O591" s="9"/>
    </row>
    <row r="592" spans="1:15" x14ac:dyDescent="0.25">
      <c r="A592" t="s">
        <v>911</v>
      </c>
      <c r="B592" t="s">
        <v>912</v>
      </c>
      <c r="C592" s="1">
        <f>VLOOKUP(A592,[1]Sheet1!$D$3:$P$1208,3,FALSE)</f>
        <v>436320</v>
      </c>
      <c r="D592" s="1">
        <f t="shared" si="39"/>
        <v>-164096.90666666668</v>
      </c>
      <c r="E592" s="1">
        <f>VLOOKUP(A592,[2]Sheet2!$D$3:$L$1162,9,FALSE)</f>
        <v>272223.09333333332</v>
      </c>
      <c r="F592" s="1"/>
      <c r="G592" s="1">
        <f>VLOOKUP(A592,[2]Sheet2!$D$3:$J$1162,7,FALSE)</f>
        <v>204167.32</v>
      </c>
      <c r="H592" s="1"/>
      <c r="I592" s="1">
        <f t="shared" si="40"/>
        <v>68055.773333333316</v>
      </c>
      <c r="N592" s="5"/>
      <c r="O592" s="9"/>
    </row>
    <row r="593" spans="1:15" x14ac:dyDescent="0.25">
      <c r="A593" t="s">
        <v>913</v>
      </c>
      <c r="B593" t="s">
        <v>914</v>
      </c>
      <c r="C593" s="1">
        <f>VLOOKUP(A593,[1]Sheet1!$D$3:$P$1208,3,FALSE)</f>
        <v>12362.4</v>
      </c>
      <c r="D593" s="1">
        <f t="shared" si="39"/>
        <v>0</v>
      </c>
      <c r="E593" s="1">
        <f>VLOOKUP(A593,[2]Sheet2!$D$3:$L$1162,9,FALSE)</f>
        <v>12362.4</v>
      </c>
      <c r="F593" s="1"/>
      <c r="G593" s="1">
        <f>VLOOKUP(A593,[2]Sheet2!$D$3:$J$1162,7,FALSE)</f>
        <v>0</v>
      </c>
      <c r="H593" s="1"/>
      <c r="I593" s="1">
        <f t="shared" si="40"/>
        <v>12362.4</v>
      </c>
      <c r="N593" s="5"/>
      <c r="O593" s="9"/>
    </row>
    <row r="594" spans="1:15" x14ac:dyDescent="0.25">
      <c r="A594" t="s">
        <v>915</v>
      </c>
      <c r="B594" t="s">
        <v>916</v>
      </c>
      <c r="C594" s="1">
        <f>VLOOKUP(A594,[1]Sheet1!$D$3:$P$1208,3,FALSE)</f>
        <v>0</v>
      </c>
      <c r="D594" s="1">
        <f t="shared" si="39"/>
        <v>0</v>
      </c>
      <c r="E594" s="1">
        <f>VLOOKUP(A594,[2]Sheet2!$D$3:$L$1162,9,FALSE)</f>
        <v>0</v>
      </c>
      <c r="F594" s="1"/>
      <c r="G594" s="1">
        <f>VLOOKUP(A594,[2]Sheet2!$D$3:$J$1162,7,FALSE)</f>
        <v>0</v>
      </c>
      <c r="H594" s="1"/>
      <c r="I594" s="1">
        <f t="shared" si="40"/>
        <v>0</v>
      </c>
      <c r="N594" s="5"/>
      <c r="O594" s="9"/>
    </row>
    <row r="595" spans="1:15" x14ac:dyDescent="0.25">
      <c r="A595" t="s">
        <v>917</v>
      </c>
      <c r="B595" t="s">
        <v>918</v>
      </c>
      <c r="C595" s="1">
        <f>VLOOKUP(A595,[1]Sheet1!$D$3:$P$1208,3,FALSE)</f>
        <v>0</v>
      </c>
      <c r="D595" s="1">
        <f t="shared" si="39"/>
        <v>0</v>
      </c>
      <c r="E595" s="1">
        <f>VLOOKUP(A595,[2]Sheet2!$D$3:$L$1162,9,FALSE)</f>
        <v>0</v>
      </c>
      <c r="F595" s="1"/>
      <c r="G595" s="1">
        <f>VLOOKUP(A595,[2]Sheet2!$D$3:$J$1162,7,FALSE)</f>
        <v>0</v>
      </c>
      <c r="H595" s="1"/>
      <c r="I595" s="1">
        <f t="shared" si="40"/>
        <v>0</v>
      </c>
      <c r="N595" s="5"/>
      <c r="O595" s="9"/>
    </row>
    <row r="596" spans="1:15" x14ac:dyDescent="0.25">
      <c r="A596" t="s">
        <v>919</v>
      </c>
      <c r="B596" t="s">
        <v>920</v>
      </c>
      <c r="C596" s="1">
        <f>VLOOKUP(A596,[1]Sheet1!$D$3:$P$1208,3,FALSE)</f>
        <v>0</v>
      </c>
      <c r="D596" s="1">
        <f t="shared" si="39"/>
        <v>0</v>
      </c>
      <c r="E596" s="1">
        <f>VLOOKUP(A596,[2]Sheet2!$D$3:$L$1162,9,FALSE)</f>
        <v>0</v>
      </c>
      <c r="F596" s="1"/>
      <c r="G596" s="1">
        <f>VLOOKUP(A596,[2]Sheet2!$D$3:$J$1162,7,FALSE)</f>
        <v>0</v>
      </c>
      <c r="H596" s="1"/>
      <c r="I596" s="1">
        <f t="shared" si="40"/>
        <v>0</v>
      </c>
      <c r="N596" s="5"/>
      <c r="O596" s="9"/>
    </row>
    <row r="597" spans="1:15" x14ac:dyDescent="0.25">
      <c r="A597" t="s">
        <v>921</v>
      </c>
      <c r="B597" t="s">
        <v>922</v>
      </c>
      <c r="C597" s="1">
        <f>VLOOKUP(A597,[1]Sheet1!$D$3:$P$1208,3,FALSE)</f>
        <v>107145.81</v>
      </c>
      <c r="D597" s="1">
        <f t="shared" si="39"/>
        <v>0</v>
      </c>
      <c r="E597" s="1">
        <f>VLOOKUP(A597,[2]Sheet2!$D$3:$L$1162,9,FALSE)</f>
        <v>107145.81</v>
      </c>
      <c r="F597" s="1"/>
      <c r="G597" s="1">
        <f>VLOOKUP(A597,[2]Sheet2!$D$3:$J$1162,7,FALSE)</f>
        <v>0</v>
      </c>
      <c r="H597" s="1"/>
      <c r="I597" s="1">
        <f t="shared" si="40"/>
        <v>107145.81</v>
      </c>
      <c r="N597" s="5"/>
      <c r="O597" s="9"/>
    </row>
    <row r="598" spans="1:15" x14ac:dyDescent="0.25">
      <c r="A598" t="s">
        <v>923</v>
      </c>
      <c r="B598" t="s">
        <v>569</v>
      </c>
      <c r="C598" s="1">
        <f>VLOOKUP(A598,[1]Sheet1!$D$3:$P$1208,3,FALSE)</f>
        <v>0</v>
      </c>
      <c r="D598" s="1">
        <f t="shared" si="39"/>
        <v>36000</v>
      </c>
      <c r="E598" s="1">
        <f>VLOOKUP(A598,[2]Sheet2!$D$3:$L$1162,9,FALSE)</f>
        <v>36000</v>
      </c>
      <c r="F598" s="1"/>
      <c r="G598" s="1">
        <f>VLOOKUP(A598,[2]Sheet2!$D$3:$J$1162,7,FALSE)</f>
        <v>18000</v>
      </c>
      <c r="H598" s="1"/>
      <c r="I598" s="1">
        <f t="shared" si="40"/>
        <v>18000</v>
      </c>
      <c r="N598" s="5"/>
      <c r="O598" s="9"/>
    </row>
    <row r="599" spans="1:15" x14ac:dyDescent="0.25">
      <c r="A599" t="s">
        <v>924</v>
      </c>
      <c r="B599" t="s">
        <v>925</v>
      </c>
      <c r="C599" s="1">
        <f>VLOOKUP(A599,[1]Sheet1!$D$3:$P$1208,3,FALSE)</f>
        <v>327680</v>
      </c>
      <c r="D599" s="1">
        <f t="shared" si="39"/>
        <v>-135680</v>
      </c>
      <c r="E599" s="1">
        <f>VLOOKUP(A599,[2]Sheet2!$D$3:$L$1162,9,FALSE)</f>
        <v>192000</v>
      </c>
      <c r="F599" s="1"/>
      <c r="G599" s="1">
        <f>VLOOKUP(A599,[2]Sheet2!$D$3:$J$1162,7,FALSE)</f>
        <v>144000</v>
      </c>
      <c r="H599" s="1"/>
      <c r="I599" s="1">
        <f t="shared" si="40"/>
        <v>48000</v>
      </c>
      <c r="N599" s="5"/>
      <c r="O599" s="9"/>
    </row>
    <row r="600" spans="1:15" x14ac:dyDescent="0.25">
      <c r="A600" t="s">
        <v>926</v>
      </c>
      <c r="B600" t="s">
        <v>576</v>
      </c>
      <c r="C600" s="1">
        <f>VLOOKUP(A600,[1]Sheet1!$D$3:$P$1208,3,FALSE)</f>
        <v>0</v>
      </c>
      <c r="D600" s="1">
        <f t="shared" si="39"/>
        <v>0</v>
      </c>
      <c r="E600" s="1">
        <f>VLOOKUP(A600,[2]Sheet2!$D$3:$L$1162,9,FALSE)</f>
        <v>0</v>
      </c>
      <c r="F600" s="1"/>
      <c r="G600" s="1">
        <f>VLOOKUP(A600,[2]Sheet2!$D$3:$J$1162,7,FALSE)</f>
        <v>0</v>
      </c>
      <c r="H600" s="1"/>
      <c r="I600" s="1">
        <f t="shared" si="40"/>
        <v>0</v>
      </c>
      <c r="N600" s="5"/>
      <c r="O600" s="9"/>
    </row>
    <row r="601" spans="1:15" x14ac:dyDescent="0.25">
      <c r="A601" t="s">
        <v>927</v>
      </c>
      <c r="B601" t="s">
        <v>928</v>
      </c>
      <c r="C601" s="1">
        <f>VLOOKUP(A601,[1]Sheet1!$D$3:$P$1208,3,FALSE)</f>
        <v>2006.88</v>
      </c>
      <c r="D601" s="1">
        <f t="shared" si="39"/>
        <v>690.11999999999989</v>
      </c>
      <c r="E601" s="1">
        <f>VLOOKUP(A601,[2]Sheet2!$D$3:$L$1162,9,FALSE)</f>
        <v>2697</v>
      </c>
      <c r="F601" s="1"/>
      <c r="G601" s="1">
        <f>VLOOKUP(A601,[2]Sheet2!$D$3:$J$1162,7,FALSE)</f>
        <v>2022.75</v>
      </c>
      <c r="H601" s="1"/>
      <c r="I601" s="1">
        <f t="shared" si="40"/>
        <v>674.25</v>
      </c>
      <c r="N601" s="5"/>
      <c r="O601" s="9"/>
    </row>
    <row r="602" spans="1:15" x14ac:dyDescent="0.25">
      <c r="A602" t="s">
        <v>929</v>
      </c>
      <c r="B602" t="s">
        <v>930</v>
      </c>
      <c r="C602" s="1">
        <f>VLOOKUP(A602,[1]Sheet1!$D$3:$P$1208,3,FALSE)</f>
        <v>0</v>
      </c>
      <c r="D602" s="1">
        <f t="shared" si="39"/>
        <v>0</v>
      </c>
      <c r="E602" s="1">
        <f>VLOOKUP(A602,[2]Sheet2!$D$3:$L$1162,9,FALSE)</f>
        <v>0</v>
      </c>
      <c r="F602" s="1"/>
      <c r="G602" s="1">
        <f>VLOOKUP(A602,[2]Sheet2!$D$3:$J$1162,7,FALSE)</f>
        <v>0</v>
      </c>
      <c r="H602" s="1"/>
      <c r="I602" s="1">
        <f t="shared" si="40"/>
        <v>0</v>
      </c>
      <c r="N602" s="5"/>
      <c r="O602" s="9"/>
    </row>
    <row r="603" spans="1:15" x14ac:dyDescent="0.25">
      <c r="A603" t="s">
        <v>931</v>
      </c>
      <c r="B603" t="s">
        <v>583</v>
      </c>
      <c r="C603" s="1">
        <f>VLOOKUP(A603,[1]Sheet1!$D$3:$P$1208,3,FALSE)</f>
        <v>6986</v>
      </c>
      <c r="D603" s="1">
        <f t="shared" si="39"/>
        <v>0</v>
      </c>
      <c r="E603" s="1">
        <f>VLOOKUP(A603,[2]Sheet2!$D$3:$L$1162,9,FALSE)</f>
        <v>6986</v>
      </c>
      <c r="F603" s="1"/>
      <c r="G603" s="1">
        <f>VLOOKUP(A603,[2]Sheet2!$D$3:$J$1162,7,FALSE)</f>
        <v>0</v>
      </c>
      <c r="H603" s="1"/>
      <c r="I603" s="1">
        <f t="shared" si="40"/>
        <v>6986</v>
      </c>
      <c r="N603" s="5"/>
      <c r="O603" s="9"/>
    </row>
    <row r="604" spans="1:15" x14ac:dyDescent="0.25">
      <c r="A604" t="s">
        <v>932</v>
      </c>
      <c r="B604" t="s">
        <v>933</v>
      </c>
      <c r="C604" s="1">
        <f>VLOOKUP(A604,[1]Sheet1!$D$3:$P$1208,3,FALSE)</f>
        <v>37033.410000000003</v>
      </c>
      <c r="D604" s="1">
        <f t="shared" si="39"/>
        <v>7193.3633333333346</v>
      </c>
      <c r="E604" s="1">
        <f>VLOOKUP(A604,[2]Sheet2!$D$3:$L$1162,9,FALSE)</f>
        <v>44226.773333333338</v>
      </c>
      <c r="F604" s="1"/>
      <c r="G604" s="1">
        <f>VLOOKUP(A604,[2]Sheet2!$D$3:$J$1162,7,FALSE)</f>
        <v>33170.080000000002</v>
      </c>
      <c r="H604" s="1"/>
      <c r="I604" s="1">
        <f t="shared" si="40"/>
        <v>11056.693333333336</v>
      </c>
      <c r="N604" s="5"/>
      <c r="O604" s="9"/>
    </row>
    <row r="605" spans="1:15" x14ac:dyDescent="0.25">
      <c r="A605" t="s">
        <v>934</v>
      </c>
      <c r="B605" t="s">
        <v>590</v>
      </c>
      <c r="C605" s="1">
        <f>VLOOKUP(A605,[1]Sheet1!$D$3:$P$1208,3,FALSE)</f>
        <v>0</v>
      </c>
      <c r="D605" s="1">
        <f t="shared" si="39"/>
        <v>0</v>
      </c>
      <c r="E605" s="1">
        <f>VLOOKUP(A605,[2]Sheet2!$D$3:$L$1162,9,FALSE)</f>
        <v>0</v>
      </c>
      <c r="F605" s="1"/>
      <c r="G605" s="1">
        <f>VLOOKUP(A605,[2]Sheet2!$D$3:$J$1162,7,FALSE)</f>
        <v>0</v>
      </c>
      <c r="H605" s="1"/>
      <c r="I605" s="1">
        <f t="shared" si="40"/>
        <v>0</v>
      </c>
      <c r="N605" s="5"/>
      <c r="O605" s="9"/>
    </row>
    <row r="606" spans="1:15" x14ac:dyDescent="0.25">
      <c r="A606" t="s">
        <v>935</v>
      </c>
      <c r="B606" t="s">
        <v>936</v>
      </c>
      <c r="C606" s="1">
        <f>VLOOKUP(A606,[1]Sheet1!$D$3:$P$1208,3,FALSE)</f>
        <v>0</v>
      </c>
      <c r="D606" s="1">
        <f t="shared" si="39"/>
        <v>0</v>
      </c>
      <c r="E606" s="1">
        <f>VLOOKUP(A606,[2]Sheet2!$D$3:$L$1162,9,FALSE)</f>
        <v>0</v>
      </c>
      <c r="F606" s="1"/>
      <c r="G606" s="1">
        <f>VLOOKUP(A606,[2]Sheet2!$D$3:$J$1162,7,FALSE)</f>
        <v>0</v>
      </c>
      <c r="H606" s="1"/>
      <c r="I606" s="1">
        <f t="shared" si="40"/>
        <v>0</v>
      </c>
      <c r="N606" s="5"/>
      <c r="O606" s="9"/>
    </row>
    <row r="607" spans="1:15" x14ac:dyDescent="0.25">
      <c r="A607" t="s">
        <v>937</v>
      </c>
      <c r="B607" t="s">
        <v>938</v>
      </c>
      <c r="C607" s="1">
        <f>VLOOKUP(A607,[1]Sheet1!$D$3:$P$1208,3,FALSE)</f>
        <v>0</v>
      </c>
      <c r="D607" s="1">
        <f t="shared" si="39"/>
        <v>0</v>
      </c>
      <c r="E607" s="1">
        <f>VLOOKUP(A607,[2]Sheet2!$D$3:$L$1162,9,FALSE)</f>
        <v>0</v>
      </c>
      <c r="F607" s="1"/>
      <c r="G607" s="1">
        <f>VLOOKUP(A607,[2]Sheet2!$D$3:$J$1162,7,FALSE)</f>
        <v>0</v>
      </c>
      <c r="H607" s="1"/>
      <c r="I607" s="1">
        <f t="shared" si="40"/>
        <v>0</v>
      </c>
      <c r="N607" s="5"/>
      <c r="O607" s="9"/>
    </row>
    <row r="608" spans="1:15" x14ac:dyDescent="0.25">
      <c r="A608" t="s">
        <v>939</v>
      </c>
      <c r="B608" t="s">
        <v>940</v>
      </c>
      <c r="C608" s="1">
        <f>VLOOKUP(A608,[1]Sheet1!$D$3:$P$1208,3,FALSE)</f>
        <v>305303.25</v>
      </c>
      <c r="D608" s="1">
        <f t="shared" si="39"/>
        <v>-45342.236666666635</v>
      </c>
      <c r="E608" s="1">
        <f>VLOOKUP(A608,[2]Sheet2!$D$3:$L$1162,9,FALSE)</f>
        <v>259961.01333333337</v>
      </c>
      <c r="F608" s="1"/>
      <c r="G608" s="1">
        <f>VLOOKUP(A608,[2]Sheet2!$D$3:$J$1162,7,FALSE)</f>
        <v>194970.76</v>
      </c>
      <c r="H608" s="1"/>
      <c r="I608" s="1">
        <f t="shared" si="40"/>
        <v>64990.253333333356</v>
      </c>
      <c r="N608" s="5"/>
      <c r="O608" s="9"/>
    </row>
    <row r="609" spans="1:15" x14ac:dyDescent="0.25">
      <c r="A609" t="s">
        <v>941</v>
      </c>
      <c r="B609" t="s">
        <v>942</v>
      </c>
      <c r="C609" s="1">
        <f>VLOOKUP(A609,[1]Sheet1!$D$3:$P$1208,3,FALSE)</f>
        <v>0</v>
      </c>
      <c r="D609" s="1">
        <f t="shared" si="39"/>
        <v>0</v>
      </c>
      <c r="E609" s="1">
        <f>VLOOKUP(A609,[2]Sheet2!$D$3:$L$1162,9,FALSE)</f>
        <v>0</v>
      </c>
      <c r="F609" s="1"/>
      <c r="G609" s="1">
        <f>VLOOKUP(A609,[2]Sheet2!$D$3:$J$1162,7,FALSE)</f>
        <v>0</v>
      </c>
      <c r="H609" s="1"/>
      <c r="I609" s="1">
        <f t="shared" si="40"/>
        <v>0</v>
      </c>
      <c r="N609" s="5"/>
      <c r="O609" s="9"/>
    </row>
    <row r="610" spans="1:15" x14ac:dyDescent="0.25">
      <c r="A610" t="s">
        <v>943</v>
      </c>
      <c r="B610" t="s">
        <v>944</v>
      </c>
      <c r="C610" s="1">
        <f>VLOOKUP(A610,[1]Sheet1!$D$3:$P$1208,3,FALSE)</f>
        <v>0</v>
      </c>
      <c r="D610" s="1">
        <f t="shared" si="39"/>
        <v>0</v>
      </c>
      <c r="E610" s="1">
        <f>VLOOKUP(A610,[2]Sheet2!$D$3:$L$1162,9,FALSE)</f>
        <v>0</v>
      </c>
      <c r="F610" s="1"/>
      <c r="G610" s="1">
        <f>VLOOKUP(A610,[2]Sheet2!$D$3:$J$1162,7,FALSE)</f>
        <v>0</v>
      </c>
      <c r="H610" s="1"/>
      <c r="I610" s="1">
        <f t="shared" si="40"/>
        <v>0</v>
      </c>
      <c r="N610" s="5"/>
      <c r="O610" s="9"/>
    </row>
    <row r="611" spans="1:15" x14ac:dyDescent="0.25">
      <c r="A611" t="s">
        <v>945</v>
      </c>
      <c r="B611" t="s">
        <v>946</v>
      </c>
      <c r="C611" s="1">
        <f>VLOOKUP(A611,[1]Sheet1!$D$3:$P$1208,3,FALSE)</f>
        <v>651769.24</v>
      </c>
      <c r="D611" s="1">
        <f t="shared" si="39"/>
        <v>23804.693333333358</v>
      </c>
      <c r="E611" s="1">
        <f>VLOOKUP(A611,[2]Sheet2!$D$3:$L$1162,9,FALSE)</f>
        <v>675573.93333333335</v>
      </c>
      <c r="F611" s="1"/>
      <c r="G611" s="1">
        <f>VLOOKUP(A611,[2]Sheet2!$D$3:$J$1162,7,FALSE)</f>
        <v>506680.45</v>
      </c>
      <c r="H611" s="1"/>
      <c r="I611" s="1">
        <f t="shared" si="40"/>
        <v>168893.48333333334</v>
      </c>
      <c r="N611" s="5"/>
      <c r="O611" s="9"/>
    </row>
    <row r="612" spans="1:15" x14ac:dyDescent="0.25">
      <c r="A612" t="s">
        <v>947</v>
      </c>
      <c r="B612" t="s">
        <v>948</v>
      </c>
      <c r="C612" s="1">
        <f>VLOOKUP(A612,[1]Sheet1!$D$3:$P$1208,3,FALSE)</f>
        <v>0</v>
      </c>
      <c r="D612" s="1">
        <f t="shared" si="39"/>
        <v>0</v>
      </c>
      <c r="E612" s="1">
        <f>VLOOKUP(A612,[2]Sheet2!$D$3:$L$1162,9,FALSE)</f>
        <v>0</v>
      </c>
      <c r="F612" s="1"/>
      <c r="G612" s="1">
        <f>VLOOKUP(A612,[2]Sheet2!$D$3:$J$1162,7,FALSE)</f>
        <v>0</v>
      </c>
      <c r="H612" s="1"/>
      <c r="I612" s="1">
        <f t="shared" si="40"/>
        <v>0</v>
      </c>
      <c r="N612" s="5"/>
      <c r="O612" s="9"/>
    </row>
    <row r="613" spans="1:15" x14ac:dyDescent="0.25">
      <c r="A613" t="s">
        <v>949</v>
      </c>
      <c r="B613" t="s">
        <v>950</v>
      </c>
      <c r="C613" s="1">
        <f>VLOOKUP(A613,[1]Sheet1!$D$3:$P$1208,3,FALSE)</f>
        <v>0</v>
      </c>
      <c r="D613" s="1">
        <f t="shared" si="39"/>
        <v>0</v>
      </c>
      <c r="E613" s="1">
        <f>VLOOKUP(A613,[2]Sheet2!$D$3:$L$1162,9,FALSE)</f>
        <v>0</v>
      </c>
      <c r="F613" s="1"/>
      <c r="G613" s="1">
        <f>VLOOKUP(A613,[2]Sheet2!$D$3:$J$1162,7,FALSE)</f>
        <v>0</v>
      </c>
      <c r="H613" s="1"/>
      <c r="I613" s="1">
        <f t="shared" si="40"/>
        <v>0</v>
      </c>
      <c r="N613" s="5"/>
      <c r="O613" s="9"/>
    </row>
    <row r="614" spans="1:15" x14ac:dyDescent="0.25">
      <c r="A614" t="s">
        <v>951</v>
      </c>
      <c r="B614" t="s">
        <v>952</v>
      </c>
      <c r="C614" s="1">
        <f>VLOOKUP(A614,[1]Sheet1!$D$3:$P$1208,3,FALSE)</f>
        <v>34001.599999999999</v>
      </c>
      <c r="D614" s="1">
        <f t="shared" si="39"/>
        <v>3013.2266666666692</v>
      </c>
      <c r="E614" s="1">
        <f>VLOOKUP(A614,[2]Sheet2!$D$3:$L$1162,9,FALSE)</f>
        <v>37014.826666666668</v>
      </c>
      <c r="F614" s="1"/>
      <c r="G614" s="1">
        <f>VLOOKUP(A614,[2]Sheet2!$D$3:$J$1162,7,FALSE)</f>
        <v>27761.119999999999</v>
      </c>
      <c r="H614" s="1"/>
      <c r="I614" s="1">
        <f t="shared" si="40"/>
        <v>9253.7066666666688</v>
      </c>
      <c r="N614" s="5"/>
      <c r="O614" s="9"/>
    </row>
    <row r="615" spans="1:15" x14ac:dyDescent="0.25">
      <c r="A615" t="s">
        <v>953</v>
      </c>
      <c r="B615" t="s">
        <v>954</v>
      </c>
      <c r="C615" s="1">
        <f>VLOOKUP(A615,[1]Sheet1!$D$3:$P$1208,3,FALSE)</f>
        <v>0</v>
      </c>
      <c r="D615" s="1">
        <f t="shared" si="39"/>
        <v>0</v>
      </c>
      <c r="E615" s="1">
        <f>VLOOKUP(A615,[2]Sheet2!$D$3:$L$1162,9,FALSE)</f>
        <v>0</v>
      </c>
      <c r="F615" s="1"/>
      <c r="G615" s="1">
        <f>VLOOKUP(A615,[2]Sheet2!$D$3:$J$1162,7,FALSE)</f>
        <v>0</v>
      </c>
      <c r="H615" s="1"/>
      <c r="I615" s="1">
        <f t="shared" si="40"/>
        <v>0</v>
      </c>
      <c r="N615" s="5"/>
      <c r="O615" s="9"/>
    </row>
    <row r="616" spans="1:15" x14ac:dyDescent="0.25">
      <c r="A616" t="s">
        <v>955</v>
      </c>
      <c r="B616" t="s">
        <v>635</v>
      </c>
      <c r="C616" s="1">
        <f>VLOOKUP(A616,[1]Sheet1!$D$3:$P$1208,3,FALSE)</f>
        <v>0</v>
      </c>
      <c r="D616" s="1">
        <f t="shared" si="39"/>
        <v>1578.3466666666668</v>
      </c>
      <c r="E616" s="1">
        <f>VLOOKUP(A616,[2]Sheet2!$D$3:$L$1162,9,FALSE)</f>
        <v>1578.3466666666668</v>
      </c>
      <c r="F616" s="1"/>
      <c r="G616" s="1">
        <f>VLOOKUP(A616,[2]Sheet2!$D$3:$J$1162,7,FALSE)</f>
        <v>1183.76</v>
      </c>
      <c r="H616" s="1"/>
      <c r="I616" s="1">
        <f t="shared" si="40"/>
        <v>394.58666666666682</v>
      </c>
      <c r="N616" s="5"/>
      <c r="O616" s="9"/>
    </row>
    <row r="617" spans="1:15" x14ac:dyDescent="0.25">
      <c r="A617" t="s">
        <v>956</v>
      </c>
      <c r="B617" t="s">
        <v>957</v>
      </c>
      <c r="C617" s="1">
        <f>VLOOKUP(A617,[1]Sheet1!$D$3:$P$1208,3,FALSE)</f>
        <v>0</v>
      </c>
      <c r="D617" s="1">
        <f t="shared" si="39"/>
        <v>0</v>
      </c>
      <c r="E617" s="1">
        <f>VLOOKUP(A617,[2]Sheet2!$D$3:$L$1162,9,FALSE)</f>
        <v>0</v>
      </c>
      <c r="F617" s="1"/>
      <c r="G617" s="1">
        <f>VLOOKUP(A617,[2]Sheet2!$D$3:$J$1162,7,FALSE)</f>
        <v>0</v>
      </c>
      <c r="H617" s="1"/>
      <c r="I617" s="1">
        <f t="shared" si="40"/>
        <v>0</v>
      </c>
      <c r="N617" s="5"/>
      <c r="O617" s="9"/>
    </row>
    <row r="618" spans="1:15" x14ac:dyDescent="0.25">
      <c r="A618" t="s">
        <v>958</v>
      </c>
      <c r="B618" t="s">
        <v>959</v>
      </c>
      <c r="C618" s="1">
        <f>VLOOKUP(A618,[1]Sheet1!$D$3:$P$1208,3,FALSE)</f>
        <v>0</v>
      </c>
      <c r="D618" s="1">
        <f t="shared" si="39"/>
        <v>0</v>
      </c>
      <c r="E618" s="1">
        <f>VLOOKUP(A618,[2]Sheet2!$D$3:$L$1162,9,FALSE)</f>
        <v>0</v>
      </c>
      <c r="F618" s="1"/>
      <c r="G618" s="1">
        <f>VLOOKUP(A618,[2]Sheet2!$D$3:$J$1162,7,FALSE)</f>
        <v>0</v>
      </c>
      <c r="H618" s="1"/>
      <c r="I618" s="1">
        <f t="shared" si="40"/>
        <v>0</v>
      </c>
      <c r="N618" s="5"/>
      <c r="O618" s="9"/>
    </row>
    <row r="619" spans="1:15" x14ac:dyDescent="0.25">
      <c r="A619" t="s">
        <v>960</v>
      </c>
      <c r="B619" t="s">
        <v>961</v>
      </c>
      <c r="C619" s="1">
        <f>VLOOKUP(A619,[1]Sheet1!$D$3:$P$1208,3,FALSE)</f>
        <v>0</v>
      </c>
      <c r="D619" s="1">
        <f t="shared" si="39"/>
        <v>0</v>
      </c>
      <c r="E619" s="1">
        <f>VLOOKUP(A619,[2]Sheet2!$D$3:$L$1162,9,FALSE)</f>
        <v>0</v>
      </c>
      <c r="F619" s="1"/>
      <c r="G619" s="1">
        <f>VLOOKUP(A619,[2]Sheet2!$D$3:$J$1162,7,FALSE)</f>
        <v>0</v>
      </c>
      <c r="H619" s="1"/>
      <c r="I619" s="1">
        <f t="shared" si="40"/>
        <v>0</v>
      </c>
      <c r="N619" s="5"/>
      <c r="O619" s="9"/>
    </row>
    <row r="620" spans="1:15" x14ac:dyDescent="0.25">
      <c r="A620" t="s">
        <v>962</v>
      </c>
      <c r="B620" t="s">
        <v>963</v>
      </c>
      <c r="C620" s="1">
        <f>VLOOKUP(A620,[1]Sheet1!$D$3:$P$1208,3,FALSE)</f>
        <v>0</v>
      </c>
      <c r="D620" s="1">
        <f t="shared" si="39"/>
        <v>0</v>
      </c>
      <c r="E620" s="1">
        <f>VLOOKUP(A620,[2]Sheet2!$D$3:$L$1162,9,FALSE)</f>
        <v>0</v>
      </c>
      <c r="F620" s="1"/>
      <c r="G620" s="1">
        <f>VLOOKUP(A620,[2]Sheet2!$D$3:$J$1162,7,FALSE)</f>
        <v>0</v>
      </c>
      <c r="H620" s="1"/>
      <c r="I620" s="1">
        <f t="shared" si="40"/>
        <v>0</v>
      </c>
      <c r="N620" s="5"/>
      <c r="O620" s="9"/>
    </row>
    <row r="621" spans="1:15" x14ac:dyDescent="0.25">
      <c r="A621" t="s">
        <v>964</v>
      </c>
      <c r="B621" t="s">
        <v>965</v>
      </c>
      <c r="C621" s="1">
        <f>VLOOKUP(A621,[1]Sheet1!$D$3:$P$1208,3,FALSE)</f>
        <v>0</v>
      </c>
      <c r="D621" s="1">
        <f t="shared" si="39"/>
        <v>0</v>
      </c>
      <c r="E621" s="1">
        <f>VLOOKUP(A621,[2]Sheet2!$D$3:$L$1162,9,FALSE)</f>
        <v>0</v>
      </c>
      <c r="F621" s="1"/>
      <c r="G621" s="1">
        <f>VLOOKUP(A621,[2]Sheet2!$D$3:$J$1162,7,FALSE)</f>
        <v>0</v>
      </c>
      <c r="H621" s="1"/>
      <c r="I621" s="1">
        <f t="shared" si="40"/>
        <v>0</v>
      </c>
      <c r="N621" s="5"/>
      <c r="O621" s="9"/>
    </row>
    <row r="622" spans="1:15" x14ac:dyDescent="0.25">
      <c r="A622" t="s">
        <v>966</v>
      </c>
      <c r="B622" t="s">
        <v>72</v>
      </c>
      <c r="C622" s="1">
        <f>VLOOKUP(A622,[1]Sheet1!$D$3:$P$1208,3,FALSE)</f>
        <v>0</v>
      </c>
      <c r="D622" s="1">
        <f t="shared" si="39"/>
        <v>5000</v>
      </c>
      <c r="E622" s="1">
        <f>VLOOKUP(A622,[2]Sheet2!$D$3:$L$1162,9,FALSE)</f>
        <v>5000</v>
      </c>
      <c r="F622" s="1"/>
      <c r="G622" s="1">
        <f>VLOOKUP(A622,[2]Sheet2!$D$3:$J$1162,7,FALSE)</f>
        <v>2738.55</v>
      </c>
      <c r="H622" s="1"/>
      <c r="I622" s="1">
        <f t="shared" si="40"/>
        <v>2261.4499999999998</v>
      </c>
      <c r="N622" s="5"/>
      <c r="O622" s="9"/>
    </row>
    <row r="623" spans="1:15" x14ac:dyDescent="0.25">
      <c r="A623" t="s">
        <v>967</v>
      </c>
      <c r="B623" t="s">
        <v>968</v>
      </c>
      <c r="C623" s="1">
        <f>VLOOKUP(A623,[1]Sheet1!$D$3:$P$1208,3,FALSE)</f>
        <v>0</v>
      </c>
      <c r="D623" s="1">
        <f t="shared" si="39"/>
        <v>500</v>
      </c>
      <c r="E623" s="1">
        <f>VLOOKUP(A623,[2]Sheet2!$D$3:$L$1162,9,FALSE)</f>
        <v>500</v>
      </c>
      <c r="F623" s="1"/>
      <c r="G623" s="1">
        <f>VLOOKUP(A623,[2]Sheet2!$D$3:$J$1162,7,FALSE)</f>
        <v>120</v>
      </c>
      <c r="H623" s="1"/>
      <c r="I623" s="1">
        <f t="shared" si="40"/>
        <v>380</v>
      </c>
      <c r="N623" s="5"/>
      <c r="O623" s="9"/>
    </row>
    <row r="624" spans="1:15" x14ac:dyDescent="0.25">
      <c r="A624" t="s">
        <v>969</v>
      </c>
      <c r="B624" t="s">
        <v>970</v>
      </c>
      <c r="C624" s="1">
        <f>VLOOKUP(A624,[1]Sheet1!$D$3:$P$1208,3,FALSE)</f>
        <v>0</v>
      </c>
      <c r="D624" s="1">
        <f t="shared" si="39"/>
        <v>0</v>
      </c>
      <c r="E624" s="1">
        <f>VLOOKUP(A624,[2]Sheet2!$D$3:$L$1162,9,FALSE)</f>
        <v>0</v>
      </c>
      <c r="F624" s="1"/>
      <c r="G624" s="1">
        <f>VLOOKUP(A624,[2]Sheet2!$D$3:$J$1162,7,FALSE)</f>
        <v>0</v>
      </c>
      <c r="H624" s="1"/>
      <c r="I624" s="1">
        <f t="shared" si="40"/>
        <v>0</v>
      </c>
      <c r="N624" s="5"/>
      <c r="O624" s="9"/>
    </row>
    <row r="625" spans="1:15" x14ac:dyDescent="0.25">
      <c r="A625" t="s">
        <v>971</v>
      </c>
      <c r="B625" t="s">
        <v>678</v>
      </c>
      <c r="C625" s="1">
        <f>VLOOKUP(A625,[1]Sheet1!$D$3:$P$1208,3,FALSE)</f>
        <v>0</v>
      </c>
      <c r="D625" s="1">
        <f t="shared" si="39"/>
        <v>0</v>
      </c>
      <c r="E625" s="1">
        <f>VLOOKUP(A625,[2]Sheet2!$D$3:$L$1162,9,FALSE)</f>
        <v>0</v>
      </c>
      <c r="F625" s="1"/>
      <c r="G625" s="1">
        <f>VLOOKUP(A625,[2]Sheet2!$D$3:$J$1162,7,FALSE)</f>
        <v>0</v>
      </c>
      <c r="H625" s="1"/>
      <c r="I625" s="1">
        <f t="shared" si="40"/>
        <v>0</v>
      </c>
      <c r="N625" s="5"/>
      <c r="O625" s="9"/>
    </row>
    <row r="626" spans="1:15" x14ac:dyDescent="0.25">
      <c r="A626" t="s">
        <v>972</v>
      </c>
      <c r="B626" t="s">
        <v>973</v>
      </c>
      <c r="C626" s="1">
        <f>VLOOKUP(A626,[1]Sheet1!$D$3:$P$1208,3,FALSE)</f>
        <v>60000</v>
      </c>
      <c r="D626" s="1">
        <f t="shared" si="39"/>
        <v>87865.88</v>
      </c>
      <c r="E626" s="1">
        <f>VLOOKUP(A626,[2]Sheet2!$D$3:$L$1162,9,FALSE)</f>
        <v>147865.88</v>
      </c>
      <c r="F626" s="1"/>
      <c r="G626" s="1">
        <f>VLOOKUP(A626,[2]Sheet2!$D$3:$J$1162,7,FALSE)</f>
        <v>110899.41</v>
      </c>
      <c r="H626" s="1"/>
      <c r="I626" s="1">
        <f t="shared" si="40"/>
        <v>36966.47</v>
      </c>
      <c r="N626" s="5"/>
      <c r="O626" s="9"/>
    </row>
    <row r="627" spans="1:15" x14ac:dyDescent="0.25">
      <c r="A627" s="4" t="s">
        <v>974</v>
      </c>
      <c r="B627" s="4" t="s">
        <v>975</v>
      </c>
      <c r="C627" s="1">
        <f>VLOOKUP(A627,[1]Sheet1!$D$3:$P$1208,3,FALSE)</f>
        <v>51485.760000000002</v>
      </c>
      <c r="D627" s="1">
        <f t="shared" si="39"/>
        <v>-51485.760000000002</v>
      </c>
      <c r="E627" s="1">
        <f>VLOOKUP(A627,[2]Sheet2!$D$3:$L$1162,9,FALSE)</f>
        <v>0</v>
      </c>
      <c r="F627" s="1"/>
      <c r="G627" s="1">
        <f>VLOOKUP(A627,[2]Sheet2!$D$3:$J$1162,7,FALSE)</f>
        <v>0</v>
      </c>
      <c r="H627" s="1"/>
      <c r="I627" s="1">
        <f t="shared" si="40"/>
        <v>0</v>
      </c>
      <c r="N627" s="5"/>
      <c r="O627" s="9"/>
    </row>
    <row r="628" spans="1:15" x14ac:dyDescent="0.25">
      <c r="A628" s="4" t="s">
        <v>976</v>
      </c>
      <c r="B628" s="4" t="s">
        <v>977</v>
      </c>
      <c r="C628" s="1">
        <f>VLOOKUP(A628,[1]Sheet1!$D$3:$P$1208,3,FALSE)</f>
        <v>0</v>
      </c>
      <c r="D628" s="1">
        <f t="shared" si="39"/>
        <v>0</v>
      </c>
      <c r="E628" s="1">
        <f>VLOOKUP(A628,[2]Sheet2!$D$3:$L$1162,9,FALSE)</f>
        <v>0</v>
      </c>
      <c r="F628" s="1"/>
      <c r="G628" s="1">
        <f>VLOOKUP(A628,[2]Sheet2!$D$3:$J$1162,7,FALSE)</f>
        <v>0</v>
      </c>
      <c r="H628" s="1"/>
      <c r="I628" s="1">
        <f t="shared" si="40"/>
        <v>0</v>
      </c>
      <c r="N628" s="5"/>
      <c r="O628" s="9"/>
    </row>
    <row r="629" spans="1:15" x14ac:dyDescent="0.25">
      <c r="A629" s="4" t="s">
        <v>978</v>
      </c>
      <c r="B629" s="4" t="s">
        <v>979</v>
      </c>
      <c r="C629" s="1">
        <f>VLOOKUP(A629,[1]Sheet1!$D$3:$P$1208,3,FALSE)</f>
        <v>30000</v>
      </c>
      <c r="D629" s="1">
        <f t="shared" si="39"/>
        <v>0</v>
      </c>
      <c r="E629" s="1">
        <f>VLOOKUP(A629,[2]Sheet2!$D$3:$L$1162,9,FALSE)</f>
        <v>30000</v>
      </c>
      <c r="F629" s="1"/>
      <c r="G629" s="1">
        <f>VLOOKUP(A629,[2]Sheet2!$D$3:$J$1162,7,FALSE)</f>
        <v>6722.44</v>
      </c>
      <c r="H629" s="1"/>
      <c r="I629" s="1">
        <f t="shared" si="40"/>
        <v>23277.56</v>
      </c>
      <c r="N629" s="5"/>
      <c r="O629" s="9"/>
    </row>
    <row r="630" spans="1:15" x14ac:dyDescent="0.25">
      <c r="A630" s="4" t="s">
        <v>980</v>
      </c>
      <c r="B630" s="4" t="s">
        <v>981</v>
      </c>
      <c r="C630" s="1">
        <f>VLOOKUP(A630,[1]Sheet1!$D$3:$P$1208,3,FALSE)</f>
        <v>0</v>
      </c>
      <c r="D630" s="1">
        <f t="shared" si="39"/>
        <v>1455.9066666666668</v>
      </c>
      <c r="E630" s="1">
        <f>VLOOKUP(A630,[2]Sheet2!$D$3:$L$1162,9,FALSE)</f>
        <v>1455.9066666666668</v>
      </c>
      <c r="F630" s="1"/>
      <c r="G630" s="1">
        <f>VLOOKUP(A630,[2]Sheet2!$D$3:$J$1162,7,FALSE)</f>
        <v>1091.93</v>
      </c>
      <c r="H630" s="1"/>
      <c r="I630" s="1">
        <f t="shared" si="40"/>
        <v>363.97666666666669</v>
      </c>
      <c r="N630" s="5"/>
      <c r="O630" s="9"/>
    </row>
    <row r="631" spans="1:15" x14ac:dyDescent="0.25">
      <c r="A631" s="4" t="s">
        <v>982</v>
      </c>
      <c r="B631" s="4" t="s">
        <v>983</v>
      </c>
      <c r="C631" s="1">
        <f>VLOOKUP(A631,[1]Sheet1!$D$3:$P$1208,3,FALSE)</f>
        <v>0</v>
      </c>
      <c r="D631" s="1">
        <f t="shared" si="39"/>
        <v>0</v>
      </c>
      <c r="E631" s="1">
        <f>VLOOKUP(A631,[2]Sheet2!$D$3:$L$1162,9,FALSE)</f>
        <v>0</v>
      </c>
      <c r="F631" s="1"/>
      <c r="G631" s="1">
        <f>VLOOKUP(A631,[2]Sheet2!$D$3:$J$1162,7,FALSE)</f>
        <v>0</v>
      </c>
      <c r="H631" s="1"/>
      <c r="I631" s="1">
        <f t="shared" si="40"/>
        <v>0</v>
      </c>
      <c r="N631" s="5"/>
      <c r="O631" s="9"/>
    </row>
    <row r="632" spans="1:15" x14ac:dyDescent="0.25">
      <c r="A632" s="4" t="s">
        <v>984</v>
      </c>
      <c r="B632" s="4" t="s">
        <v>133</v>
      </c>
      <c r="C632" s="1">
        <f>VLOOKUP(A632,[1]Sheet1!$D$3:$P$1208,3,FALSE)</f>
        <v>0</v>
      </c>
      <c r="D632" s="1">
        <f t="shared" si="39"/>
        <v>0</v>
      </c>
      <c r="E632" s="1">
        <f>VLOOKUP(A632,[2]Sheet2!$D$3:$L$1162,9,FALSE)</f>
        <v>0</v>
      </c>
      <c r="F632" s="1"/>
      <c r="G632" s="1">
        <f>VLOOKUP(A632,[2]Sheet2!$D$3:$J$1162,7,FALSE)</f>
        <v>0</v>
      </c>
      <c r="H632" s="1"/>
      <c r="I632" s="1">
        <f t="shared" si="40"/>
        <v>0</v>
      </c>
      <c r="N632" s="5"/>
      <c r="O632" s="9"/>
    </row>
    <row r="633" spans="1:15" x14ac:dyDescent="0.25">
      <c r="A633" s="4" t="s">
        <v>985</v>
      </c>
      <c r="B633" s="4" t="s">
        <v>323</v>
      </c>
      <c r="C633" s="1">
        <f>VLOOKUP(A633,[1]Sheet1!$D$3:$P$1208,3,FALSE)</f>
        <v>0</v>
      </c>
      <c r="D633" s="1">
        <f t="shared" si="39"/>
        <v>0</v>
      </c>
      <c r="E633" s="1">
        <f>VLOOKUP(A633,[2]Sheet2!$D$3:$L$1162,9,FALSE)</f>
        <v>0</v>
      </c>
      <c r="F633" s="1"/>
      <c r="G633" s="1">
        <f>VLOOKUP(A633,[2]Sheet2!$D$3:$J$1162,7,FALSE)</f>
        <v>0</v>
      </c>
      <c r="H633" s="1"/>
      <c r="I633" s="1">
        <f t="shared" si="40"/>
        <v>0</v>
      </c>
      <c r="N633" s="5"/>
      <c r="O633" s="9"/>
    </row>
    <row r="634" spans="1:15" x14ac:dyDescent="0.25">
      <c r="A634" s="4" t="s">
        <v>986</v>
      </c>
      <c r="B634" s="4" t="s">
        <v>987</v>
      </c>
      <c r="C634" s="1">
        <f>VLOOKUP(A634,[1]Sheet1!$D$3:$P$1208,3,FALSE)</f>
        <v>0</v>
      </c>
      <c r="D634" s="1">
        <f t="shared" si="39"/>
        <v>0</v>
      </c>
      <c r="E634" s="1">
        <f>VLOOKUP(A634,[2]Sheet2!$D$3:$L$1162,9,FALSE)</f>
        <v>0</v>
      </c>
      <c r="F634" s="1"/>
      <c r="G634" s="1">
        <f>VLOOKUP(A634,[2]Sheet2!$D$3:$J$1162,7,FALSE)</f>
        <v>0</v>
      </c>
      <c r="H634" s="1"/>
      <c r="I634" s="1">
        <f t="shared" si="40"/>
        <v>0</v>
      </c>
      <c r="N634" s="5"/>
      <c r="O634" s="9"/>
    </row>
    <row r="635" spans="1:15" x14ac:dyDescent="0.25">
      <c r="A635" s="4" t="s">
        <v>988</v>
      </c>
      <c r="B635" s="4" t="s">
        <v>92</v>
      </c>
      <c r="C635" s="1">
        <f>VLOOKUP(A635,[1]Sheet1!$D$3:$P$1208,3,FALSE)</f>
        <v>0</v>
      </c>
      <c r="D635" s="1">
        <f t="shared" si="39"/>
        <v>8512</v>
      </c>
      <c r="E635" s="1">
        <f>VLOOKUP(A635,[2]Sheet2!$D$3:$L$1162,9,FALSE)</f>
        <v>8512</v>
      </c>
      <c r="F635" s="1"/>
      <c r="G635" s="1">
        <f>VLOOKUP(A635,[2]Sheet2!$D$3:$J$1162,7,FALSE)</f>
        <v>6384</v>
      </c>
      <c r="H635" s="1"/>
      <c r="I635" s="1">
        <f t="shared" si="40"/>
        <v>2128</v>
      </c>
      <c r="N635" s="5"/>
      <c r="O635" s="9"/>
    </row>
    <row r="636" spans="1:15" x14ac:dyDescent="0.25">
      <c r="A636" t="s">
        <v>989</v>
      </c>
      <c r="B636" t="s">
        <v>990</v>
      </c>
      <c r="C636" s="1">
        <f>VLOOKUP(A636,[1]Sheet1!$D$3:$P$1208,3,FALSE)</f>
        <v>0</v>
      </c>
      <c r="D636" s="1">
        <f t="shared" si="39"/>
        <v>0</v>
      </c>
      <c r="E636" s="1">
        <f>VLOOKUP(A636,[2]Sheet2!$D$3:$L$1162,9,FALSE)</f>
        <v>0</v>
      </c>
      <c r="F636" s="1"/>
      <c r="G636" s="1">
        <f>VLOOKUP(A636,[2]Sheet2!$D$3:$J$1162,7,FALSE)</f>
        <v>0</v>
      </c>
      <c r="H636" s="1"/>
      <c r="I636" s="1">
        <f t="shared" si="40"/>
        <v>0</v>
      </c>
      <c r="N636" s="5"/>
      <c r="O636" s="9"/>
    </row>
    <row r="637" spans="1:15" x14ac:dyDescent="0.25">
      <c r="A637" t="s">
        <v>991</v>
      </c>
      <c r="B637" t="s">
        <v>992</v>
      </c>
      <c r="C637" s="1">
        <f>VLOOKUP(A637,[1]Sheet1!$D$3:$P$1208,3,FALSE)</f>
        <v>56312.800000000003</v>
      </c>
      <c r="D637" s="1">
        <f t="shared" si="39"/>
        <v>0</v>
      </c>
      <c r="E637" s="1">
        <f>VLOOKUP(A637,[2]Sheet2!$D$3:$L$1162,9,FALSE)</f>
        <v>56312.800000000003</v>
      </c>
      <c r="F637" s="1"/>
      <c r="G637" s="1">
        <f>VLOOKUP(A637,[2]Sheet2!$D$3:$J$1162,7,FALSE)</f>
        <v>0</v>
      </c>
      <c r="H637" s="1"/>
      <c r="I637" s="1">
        <f t="shared" si="40"/>
        <v>56312.800000000003</v>
      </c>
      <c r="N637" s="5"/>
      <c r="O637" s="9"/>
    </row>
    <row r="638" spans="1:15" x14ac:dyDescent="0.25">
      <c r="A638" t="s">
        <v>993</v>
      </c>
      <c r="B638" t="s">
        <v>98</v>
      </c>
      <c r="C638" s="1">
        <f>VLOOKUP(A638,[1]Sheet1!$D$3:$P$1208,3,FALSE)</f>
        <v>37440</v>
      </c>
      <c r="D638" s="1">
        <f t="shared" si="39"/>
        <v>0</v>
      </c>
      <c r="E638" s="1">
        <f>VLOOKUP(A638,[2]Sheet2!$D$3:$L$1162,9,FALSE)</f>
        <v>37440</v>
      </c>
      <c r="F638" s="1"/>
      <c r="G638" s="1">
        <f>VLOOKUP(A638,[2]Sheet2!$D$3:$J$1162,7,FALSE)</f>
        <v>0</v>
      </c>
      <c r="H638" s="1"/>
      <c r="I638" s="1">
        <f t="shared" si="40"/>
        <v>37440</v>
      </c>
      <c r="N638" s="5"/>
      <c r="O638" s="9"/>
    </row>
    <row r="639" spans="1:15" x14ac:dyDescent="0.25">
      <c r="A639" t="s">
        <v>994</v>
      </c>
      <c r="B639" t="s">
        <v>726</v>
      </c>
      <c r="C639" s="1">
        <f>VLOOKUP(A639,[1]Sheet1!$D$3:$P$1208,3,FALSE)</f>
        <v>-3276162.64</v>
      </c>
      <c r="D639" s="1">
        <f t="shared" si="39"/>
        <v>0</v>
      </c>
      <c r="E639" s="1">
        <f>VLOOKUP(A639,[2]Sheet2!$D$3:$L$1162,9,FALSE)</f>
        <v>-3276162.64</v>
      </c>
      <c r="F639" s="1"/>
      <c r="G639" s="1">
        <f>VLOOKUP(A639,[2]Sheet2!$D$3:$J$1162,7,FALSE)</f>
        <v>-1485324.6</v>
      </c>
      <c r="H639" s="1"/>
      <c r="I639" s="1">
        <f t="shared" si="40"/>
        <v>-1790838.04</v>
      </c>
      <c r="N639" s="5"/>
      <c r="O639" s="9"/>
    </row>
    <row r="640" spans="1:15" x14ac:dyDescent="0.25">
      <c r="A640" t="s">
        <v>995</v>
      </c>
      <c r="B640" t="s">
        <v>372</v>
      </c>
      <c r="C640" s="1">
        <f>VLOOKUP(A640,[1]Sheet1!$D$3:$P$1208,3,FALSE)</f>
        <v>0</v>
      </c>
      <c r="D640" s="1">
        <f t="shared" si="39"/>
        <v>0</v>
      </c>
      <c r="E640" s="1">
        <f>VLOOKUP(A640,[2]Sheet2!$D$3:$L$1162,9,FALSE)</f>
        <v>0</v>
      </c>
      <c r="F640" s="1"/>
      <c r="G640" s="1">
        <f>VLOOKUP(A640,[2]Sheet2!$D$3:$J$1162,7,FALSE)</f>
        <v>0</v>
      </c>
      <c r="H640" s="1"/>
      <c r="I640" s="1">
        <f t="shared" si="40"/>
        <v>0</v>
      </c>
      <c r="N640" s="5"/>
      <c r="O640" s="9"/>
    </row>
    <row r="641" spans="1:15" x14ac:dyDescent="0.25">
      <c r="A641" t="s">
        <v>996</v>
      </c>
      <c r="B641" t="s">
        <v>138</v>
      </c>
      <c r="C641" s="1">
        <f>VLOOKUP(A641,[1]Sheet1!$D$3:$P$1208,3,FALSE)</f>
        <v>0</v>
      </c>
      <c r="D641" s="1">
        <f t="shared" si="39"/>
        <v>0</v>
      </c>
      <c r="E641" s="1">
        <f>VLOOKUP(A641,[2]Sheet2!$D$3:$L$1162,9,FALSE)</f>
        <v>0</v>
      </c>
      <c r="F641" s="1"/>
      <c r="G641" s="1">
        <f>VLOOKUP(A641,[2]Sheet2!$D$3:$J$1162,7,FALSE)</f>
        <v>0</v>
      </c>
      <c r="H641" s="1"/>
      <c r="I641" s="1">
        <f t="shared" si="40"/>
        <v>0</v>
      </c>
      <c r="N641" s="5"/>
      <c r="O641" s="9"/>
    </row>
    <row r="642" spans="1:15" x14ac:dyDescent="0.25">
      <c r="A642" t="s">
        <v>997</v>
      </c>
      <c r="B642" t="s">
        <v>998</v>
      </c>
      <c r="C642" s="1">
        <f>VLOOKUP(A642,[1]Sheet1!$D$3:$P$1208,3,FALSE)</f>
        <v>-75000</v>
      </c>
      <c r="D642" s="1">
        <f t="shared" si="39"/>
        <v>0</v>
      </c>
      <c r="E642" s="1">
        <f>VLOOKUP(A642,[2]Sheet2!$D$3:$L$1162,9,FALSE)</f>
        <v>-75000</v>
      </c>
      <c r="F642" s="1"/>
      <c r="G642" s="1">
        <f>VLOOKUP(A642,[2]Sheet2!$D$3:$J$1162,7,FALSE)</f>
        <v>-6315.79</v>
      </c>
      <c r="H642" s="1"/>
      <c r="I642" s="1">
        <f t="shared" si="40"/>
        <v>-68684.210000000006</v>
      </c>
      <c r="N642" s="5"/>
      <c r="O642" s="9"/>
    </row>
    <row r="643" spans="1:15" x14ac:dyDescent="0.25">
      <c r="A643" s="7"/>
      <c r="B643" s="7" t="s">
        <v>103</v>
      </c>
      <c r="C643" s="8">
        <f>SUM(C579:C642)</f>
        <v>2449687.439999999</v>
      </c>
      <c r="D643" s="8">
        <f t="shared" ref="D643" si="41">SUM(D579:D642)</f>
        <v>75185.61666666661</v>
      </c>
      <c r="E643" s="8">
        <f>SUM(E579:E642)</f>
        <v>2524873.0566666671</v>
      </c>
      <c r="F643" s="8"/>
      <c r="G643" s="8"/>
      <c r="H643" s="8"/>
      <c r="I643" s="8"/>
      <c r="N643" s="5"/>
      <c r="O643" s="9"/>
    </row>
    <row r="644" spans="1:15" x14ac:dyDescent="0.25">
      <c r="A644" s="7">
        <v>507</v>
      </c>
      <c r="B644" s="7" t="s">
        <v>104</v>
      </c>
      <c r="C644" s="7"/>
      <c r="D644" s="7"/>
      <c r="E644" s="7"/>
      <c r="F644" s="7"/>
      <c r="G644" s="7"/>
      <c r="H644" s="7"/>
      <c r="I644" s="7"/>
      <c r="N644" s="5"/>
      <c r="O644" s="9"/>
    </row>
    <row r="645" spans="1:15" x14ac:dyDescent="0.25">
      <c r="A645" t="s">
        <v>105</v>
      </c>
      <c r="B645" t="s">
        <v>106</v>
      </c>
      <c r="N645" s="5"/>
      <c r="O645" s="9"/>
    </row>
    <row r="646" spans="1:15" x14ac:dyDescent="0.25">
      <c r="A646" s="3">
        <v>601</v>
      </c>
      <c r="B646" s="3" t="s">
        <v>999</v>
      </c>
      <c r="C646" s="3"/>
      <c r="D646" s="3"/>
      <c r="E646" s="3"/>
      <c r="F646" s="3"/>
      <c r="G646" s="3"/>
      <c r="H646" s="3"/>
      <c r="I646" s="3"/>
      <c r="N646" s="5"/>
      <c r="O646" s="9"/>
    </row>
    <row r="647" spans="1:15" x14ac:dyDescent="0.25">
      <c r="A647" t="s">
        <v>1000</v>
      </c>
      <c r="B647" t="s">
        <v>2</v>
      </c>
      <c r="C647" s="1">
        <f>VLOOKUP(A647,[1]Sheet1!$D$3:$P$1208,3,FALSE)</f>
        <v>461542.98</v>
      </c>
      <c r="D647" s="1">
        <f t="shared" ref="D647:D672" si="42">+E647-C647</f>
        <v>140050.45999999996</v>
      </c>
      <c r="E647" s="1">
        <f>VLOOKUP(A647,[2]Sheet2!$D$3:$L$1162,9,FALSE)</f>
        <v>601593.43999999994</v>
      </c>
      <c r="F647" s="1"/>
      <c r="G647" s="1">
        <f>VLOOKUP(A647,[2]Sheet2!$D$3:$J$1162,7,FALSE)</f>
        <v>451195.08</v>
      </c>
      <c r="H647" s="1"/>
      <c r="I647" s="1">
        <f t="shared" ref="I647:I672" si="43">+E647-G647</f>
        <v>150398.35999999993</v>
      </c>
      <c r="N647" s="5"/>
      <c r="O647" s="9"/>
    </row>
    <row r="648" spans="1:15" x14ac:dyDescent="0.25">
      <c r="A648" t="s">
        <v>1001</v>
      </c>
      <c r="B648" t="s">
        <v>6</v>
      </c>
      <c r="C648" s="1">
        <f>VLOOKUP(A648,[1]Sheet1!$D$3:$P$1208,3,FALSE)</f>
        <v>62568.83</v>
      </c>
      <c r="D648" s="1">
        <f t="shared" si="42"/>
        <v>21679.33</v>
      </c>
      <c r="E648" s="1">
        <f>VLOOKUP(A648,[2]Sheet2!$D$3:$L$1162,9,FALSE)</f>
        <v>84248.16</v>
      </c>
      <c r="F648" s="1"/>
      <c r="G648" s="1">
        <f>VLOOKUP(A648,[2]Sheet2!$D$3:$J$1162,7,FALSE)</f>
        <v>42124.08</v>
      </c>
      <c r="H648" s="1"/>
      <c r="I648" s="1">
        <f t="shared" si="43"/>
        <v>42124.08</v>
      </c>
      <c r="N648" s="5"/>
      <c r="O648" s="9"/>
    </row>
    <row r="649" spans="1:15" x14ac:dyDescent="0.25">
      <c r="A649" t="s">
        <v>1689</v>
      </c>
      <c r="B649" t="s">
        <v>10</v>
      </c>
      <c r="C649" s="1">
        <f>VLOOKUP(A649,[1]Sheet1!$D$3:$P$1208,3,FALSE)</f>
        <v>0</v>
      </c>
      <c r="D649" s="1">
        <f t="shared" si="42"/>
        <v>8400</v>
      </c>
      <c r="E649" s="1">
        <f>VLOOKUP(A649,[2]Sheet2!$D$3:$L$1162,9,FALSE)</f>
        <v>8400</v>
      </c>
      <c r="F649" s="1"/>
      <c r="G649" s="1">
        <f>VLOOKUP(A649,[2]Sheet2!$D$3:$J$1162,7,FALSE)</f>
        <v>6300</v>
      </c>
      <c r="H649" s="1"/>
      <c r="I649" s="1">
        <f t="shared" si="43"/>
        <v>2100</v>
      </c>
      <c r="N649" s="5"/>
      <c r="O649" s="9"/>
    </row>
    <row r="650" spans="1:15" x14ac:dyDescent="0.25">
      <c r="A650" t="s">
        <v>1002</v>
      </c>
      <c r="B650" t="s">
        <v>12</v>
      </c>
      <c r="C650" s="1">
        <f>VLOOKUP(A650,[1]Sheet1!$D$3:$P$1208,3,FALSE)</f>
        <v>56286.71</v>
      </c>
      <c r="D650" s="1">
        <f t="shared" si="42"/>
        <v>0</v>
      </c>
      <c r="E650" s="1">
        <f>VLOOKUP(A650,[2]Sheet2!$D$3:$L$1162,9,FALSE)</f>
        <v>56286.71</v>
      </c>
      <c r="F650" s="1"/>
      <c r="G650" s="1">
        <f>VLOOKUP(A650,[2]Sheet2!$D$3:$J$1162,7,FALSE)</f>
        <v>0</v>
      </c>
      <c r="H650" s="1"/>
      <c r="I650" s="1">
        <f t="shared" si="43"/>
        <v>56286.71</v>
      </c>
      <c r="N650" s="5"/>
      <c r="O650" s="9"/>
    </row>
    <row r="651" spans="1:15" x14ac:dyDescent="0.25">
      <c r="A651" t="s">
        <v>1003</v>
      </c>
      <c r="B651" t="s">
        <v>14</v>
      </c>
      <c r="C651" s="1">
        <f>VLOOKUP(A651,[1]Sheet1!$D$3:$P$1208,3,FALSE)</f>
        <v>0</v>
      </c>
      <c r="D651" s="1">
        <f t="shared" si="42"/>
        <v>0</v>
      </c>
      <c r="E651" s="1">
        <f>VLOOKUP(A651,[2]Sheet2!$D$3:$L$1162,9,FALSE)</f>
        <v>0</v>
      </c>
      <c r="F651" s="1"/>
      <c r="G651" s="1">
        <f>VLOOKUP(A651,[2]Sheet2!$D$3:$J$1162,7,FALSE)</f>
        <v>0</v>
      </c>
      <c r="H651" s="1"/>
      <c r="I651" s="1">
        <f t="shared" si="43"/>
        <v>0</v>
      </c>
      <c r="N651" s="5"/>
      <c r="O651" s="9"/>
    </row>
    <row r="652" spans="1:15" x14ac:dyDescent="0.25">
      <c r="A652" t="s">
        <v>1004</v>
      </c>
      <c r="B652" t="s">
        <v>16</v>
      </c>
      <c r="C652" s="1">
        <f>VLOOKUP(A652,[1]Sheet1!$D$3:$P$1208,3,FALSE)</f>
        <v>0</v>
      </c>
      <c r="D652" s="1">
        <f t="shared" si="42"/>
        <v>0</v>
      </c>
      <c r="E652" s="1">
        <f>VLOOKUP(A652,[2]Sheet2!$D$3:$L$1162,9,FALSE)</f>
        <v>0</v>
      </c>
      <c r="F652" s="1"/>
      <c r="G652" s="1">
        <f>VLOOKUP(A652,[2]Sheet2!$D$3:$J$1162,7,FALSE)</f>
        <v>0</v>
      </c>
      <c r="H652" s="1"/>
      <c r="I652" s="1">
        <f t="shared" si="43"/>
        <v>0</v>
      </c>
      <c r="N652" s="5"/>
      <c r="O652" s="9"/>
    </row>
    <row r="653" spans="1:15" x14ac:dyDescent="0.25">
      <c r="A653" t="s">
        <v>1005</v>
      </c>
      <c r="B653" t="s">
        <v>18</v>
      </c>
      <c r="C653" s="1">
        <f>VLOOKUP(A653,[1]Sheet1!$D$3:$P$1208,3,FALSE)</f>
        <v>244.08</v>
      </c>
      <c r="D653" s="1">
        <f t="shared" si="42"/>
        <v>190.92</v>
      </c>
      <c r="E653" s="1">
        <f>VLOOKUP(A653,[2]Sheet2!$D$3:$L$1162,9,FALSE)</f>
        <v>435</v>
      </c>
      <c r="F653" s="1"/>
      <c r="G653" s="1">
        <f>VLOOKUP(A653,[2]Sheet2!$D$3:$J$1162,7,FALSE)</f>
        <v>326.25</v>
      </c>
      <c r="H653" s="1"/>
      <c r="I653" s="1">
        <f t="shared" si="43"/>
        <v>108.75</v>
      </c>
      <c r="N653" s="5"/>
      <c r="O653" s="9"/>
    </row>
    <row r="654" spans="1:15" x14ac:dyDescent="0.25">
      <c r="A654" t="s">
        <v>1006</v>
      </c>
      <c r="B654" t="s">
        <v>20</v>
      </c>
      <c r="C654" s="1">
        <f>VLOOKUP(A654,[1]Sheet1!$D$3:$P$1208,3,FALSE)</f>
        <v>6328.38</v>
      </c>
      <c r="D654" s="1">
        <f t="shared" si="42"/>
        <v>712.96</v>
      </c>
      <c r="E654" s="1">
        <f>VLOOKUP(A654,[2]Sheet2!$D$3:$L$1162,9,FALSE)</f>
        <v>7041.34</v>
      </c>
      <c r="F654" s="1"/>
      <c r="G654" s="1">
        <f>VLOOKUP(A654,[2]Sheet2!$D$3:$J$1162,7,FALSE)</f>
        <v>5071.6400000000003</v>
      </c>
      <c r="H654" s="1"/>
      <c r="I654" s="1">
        <f t="shared" si="43"/>
        <v>1969.6999999999998</v>
      </c>
      <c r="N654" s="5"/>
      <c r="O654" s="9"/>
    </row>
    <row r="655" spans="1:15" x14ac:dyDescent="0.25">
      <c r="A655" t="s">
        <v>1007</v>
      </c>
      <c r="B655" t="s">
        <v>22</v>
      </c>
      <c r="C655" s="1">
        <f>VLOOKUP(A655,[1]Sheet1!$D$3:$P$1208,3,FALSE)</f>
        <v>0</v>
      </c>
      <c r="D655" s="1">
        <f t="shared" si="42"/>
        <v>0</v>
      </c>
      <c r="E655" s="1">
        <f>VLOOKUP(A655,[2]Sheet2!$D$3:$L$1162,9,FALSE)</f>
        <v>0</v>
      </c>
      <c r="F655" s="1"/>
      <c r="G655" s="1">
        <f>VLOOKUP(A655,[2]Sheet2!$D$3:$J$1162,7,FALSE)</f>
        <v>0</v>
      </c>
      <c r="H655" s="1"/>
      <c r="I655" s="1">
        <f t="shared" si="43"/>
        <v>0</v>
      </c>
      <c r="N655" s="5"/>
      <c r="O655" s="9"/>
    </row>
    <row r="656" spans="1:15" x14ac:dyDescent="0.25">
      <c r="A656" t="s">
        <v>1008</v>
      </c>
      <c r="B656" t="s">
        <v>26</v>
      </c>
      <c r="C656" s="1">
        <f>VLOOKUP(A656,[1]Sheet1!$D$3:$P$1208,3,FALSE)</f>
        <v>20079.990000000002</v>
      </c>
      <c r="D656" s="1">
        <f t="shared" si="42"/>
        <v>12060.809999999998</v>
      </c>
      <c r="E656" s="1">
        <f>VLOOKUP(A656,[2]Sheet2!$D$3:$L$1162,9,FALSE)</f>
        <v>32140.799999999999</v>
      </c>
      <c r="F656" s="1"/>
      <c r="G656" s="1">
        <f>VLOOKUP(A656,[2]Sheet2!$D$3:$J$1162,7,FALSE)</f>
        <v>24048.720000000001</v>
      </c>
      <c r="H656" s="1"/>
      <c r="I656" s="1">
        <f t="shared" si="43"/>
        <v>8092.0799999999981</v>
      </c>
      <c r="N656" s="5"/>
      <c r="O656" s="9"/>
    </row>
    <row r="657" spans="1:15" x14ac:dyDescent="0.25">
      <c r="A657" t="s">
        <v>1009</v>
      </c>
      <c r="B657" t="s">
        <v>28</v>
      </c>
      <c r="C657" s="1">
        <f>VLOOKUP(A657,[1]Sheet1!$D$3:$P$1208,3,FALSE)</f>
        <v>85093.54</v>
      </c>
      <c r="D657" s="1">
        <f t="shared" si="42"/>
        <v>20073.273333333331</v>
      </c>
      <c r="E657" s="1">
        <f>VLOOKUP(A657,[2]Sheet2!$D$3:$L$1162,9,FALSE)</f>
        <v>105166.81333333332</v>
      </c>
      <c r="F657" s="1"/>
      <c r="G657" s="1">
        <f>VLOOKUP(A657,[2]Sheet2!$D$3:$J$1162,7,FALSE)</f>
        <v>78875.11</v>
      </c>
      <c r="H657" s="1"/>
      <c r="I657" s="1">
        <f t="shared" si="43"/>
        <v>26291.703333333324</v>
      </c>
      <c r="N657" s="5"/>
      <c r="O657" s="9"/>
    </row>
    <row r="658" spans="1:15" x14ac:dyDescent="0.25">
      <c r="A658" t="s">
        <v>1010</v>
      </c>
      <c r="B658" t="s">
        <v>30</v>
      </c>
      <c r="C658" s="1">
        <f>VLOOKUP(A658,[1]Sheet1!$D$3:$P$1208,3,FALSE)</f>
        <v>4971.29</v>
      </c>
      <c r="D658" s="1">
        <f t="shared" si="42"/>
        <v>1764.7300000000005</v>
      </c>
      <c r="E658" s="1">
        <f>VLOOKUP(A658,[2]Sheet2!$D$3:$L$1162,9,FALSE)</f>
        <v>6736.02</v>
      </c>
      <c r="F658" s="1"/>
      <c r="G658" s="1">
        <f>VLOOKUP(A658,[2]Sheet2!$D$3:$J$1162,7,FALSE)</f>
        <v>4974.8599999999997</v>
      </c>
      <c r="H658" s="1"/>
      <c r="I658" s="1">
        <f t="shared" si="43"/>
        <v>1761.1600000000008</v>
      </c>
      <c r="N658" s="5"/>
      <c r="O658" s="9"/>
    </row>
    <row r="659" spans="1:15" x14ac:dyDescent="0.25">
      <c r="A659" t="s">
        <v>1011</v>
      </c>
      <c r="B659" t="s">
        <v>52</v>
      </c>
      <c r="C659" s="1">
        <f>VLOOKUP(A659,[1]Sheet1!$D$3:$P$1208,3,FALSE)</f>
        <v>0</v>
      </c>
      <c r="D659" s="1">
        <f t="shared" si="42"/>
        <v>0</v>
      </c>
      <c r="E659" s="1">
        <f>VLOOKUP(A659,[2]Sheet2!$D$3:$L$1162,9,FALSE)</f>
        <v>0</v>
      </c>
      <c r="F659" s="1"/>
      <c r="G659" s="1">
        <f>VLOOKUP(A659,[2]Sheet2!$D$3:$J$1162,7,FALSE)</f>
        <v>0</v>
      </c>
      <c r="H659" s="1"/>
      <c r="I659" s="1">
        <f t="shared" si="43"/>
        <v>0</v>
      </c>
      <c r="N659" s="5"/>
      <c r="O659" s="9"/>
    </row>
    <row r="660" spans="1:15" x14ac:dyDescent="0.25">
      <c r="A660" t="s">
        <v>1012</v>
      </c>
      <c r="B660" t="s">
        <v>64</v>
      </c>
      <c r="C660" s="1">
        <f>VLOOKUP(A660,[1]Sheet1!$D$3:$P$1208,3,FALSE)</f>
        <v>0</v>
      </c>
      <c r="D660" s="1">
        <f t="shared" si="42"/>
        <v>0</v>
      </c>
      <c r="E660" s="1">
        <f>VLOOKUP(A660,[2]Sheet2!$D$3:$L$1162,9,FALSE)</f>
        <v>0</v>
      </c>
      <c r="F660" s="1"/>
      <c r="G660" s="1">
        <f>VLOOKUP(A660,[2]Sheet2!$D$3:$J$1162,7,FALSE)</f>
        <v>0</v>
      </c>
      <c r="H660" s="1"/>
      <c r="I660" s="1">
        <f t="shared" si="43"/>
        <v>0</v>
      </c>
      <c r="N660" s="5"/>
      <c r="O660" s="9"/>
    </row>
    <row r="661" spans="1:15" x14ac:dyDescent="0.25">
      <c r="A661" t="s">
        <v>1013</v>
      </c>
      <c r="B661" t="s">
        <v>72</v>
      </c>
      <c r="C661" s="1">
        <f>VLOOKUP(A661,[1]Sheet1!$D$3:$P$1208,3,FALSE)</f>
        <v>0</v>
      </c>
      <c r="D661" s="1">
        <f t="shared" si="42"/>
        <v>0</v>
      </c>
      <c r="E661" s="1">
        <f>VLOOKUP(A661,[2]Sheet2!$D$3:$L$1162,9,FALSE)</f>
        <v>0</v>
      </c>
      <c r="F661" s="1"/>
      <c r="G661" s="1">
        <f>VLOOKUP(A661,[2]Sheet2!$D$3:$J$1162,7,FALSE)</f>
        <v>0</v>
      </c>
      <c r="H661" s="1"/>
      <c r="I661" s="1">
        <f t="shared" si="43"/>
        <v>0</v>
      </c>
      <c r="N661" s="5"/>
      <c r="O661" s="9"/>
    </row>
    <row r="662" spans="1:15" x14ac:dyDescent="0.25">
      <c r="A662" t="s">
        <v>1014</v>
      </c>
      <c r="B662" t="s">
        <v>76</v>
      </c>
      <c r="C662" s="1">
        <f>VLOOKUP(A662,[1]Sheet1!$D$3:$P$1208,3,FALSE)</f>
        <v>0</v>
      </c>
      <c r="D662" s="1">
        <f t="shared" si="42"/>
        <v>0</v>
      </c>
      <c r="E662" s="1">
        <f>VLOOKUP(A662,[2]Sheet2!$D$3:$L$1162,9,FALSE)</f>
        <v>0</v>
      </c>
      <c r="F662" s="1"/>
      <c r="G662" s="1">
        <f>VLOOKUP(A662,[2]Sheet2!$D$3:$J$1162,7,FALSE)</f>
        <v>0</v>
      </c>
      <c r="H662" s="1"/>
      <c r="I662" s="1">
        <f t="shared" si="43"/>
        <v>0</v>
      </c>
      <c r="N662" s="5"/>
      <c r="O662" s="9"/>
    </row>
    <row r="663" spans="1:15" x14ac:dyDescent="0.25">
      <c r="A663" t="s">
        <v>1015</v>
      </c>
      <c r="B663" t="s">
        <v>78</v>
      </c>
      <c r="C663" s="1">
        <f>VLOOKUP(A663,[1]Sheet1!$D$3:$P$1208,3,FALSE)</f>
        <v>4945.6000000000004</v>
      </c>
      <c r="D663" s="1">
        <f t="shared" si="42"/>
        <v>0</v>
      </c>
      <c r="E663" s="1">
        <f>VLOOKUP(A663,[2]Sheet2!$D$3:$L$1162,9,FALSE)</f>
        <v>4945.6000000000004</v>
      </c>
      <c r="F663" s="1"/>
      <c r="G663" s="1">
        <f>VLOOKUP(A663,[2]Sheet2!$D$3:$J$1162,7,FALSE)</f>
        <v>872</v>
      </c>
      <c r="H663" s="1"/>
      <c r="I663" s="1">
        <f t="shared" si="43"/>
        <v>4073.6000000000004</v>
      </c>
      <c r="N663" s="5"/>
      <c r="O663" s="9"/>
    </row>
    <row r="664" spans="1:15" x14ac:dyDescent="0.25">
      <c r="A664" t="s">
        <v>1016</v>
      </c>
      <c r="B664" t="s">
        <v>80</v>
      </c>
      <c r="C664" s="1">
        <f>VLOOKUP(A664,[1]Sheet1!$D$3:$P$1208,3,FALSE)</f>
        <v>3000</v>
      </c>
      <c r="D664" s="1">
        <f t="shared" si="42"/>
        <v>-3000</v>
      </c>
      <c r="E664" s="1">
        <f>VLOOKUP(A664,[2]Sheet2!$D$3:$L$1162,9,FALSE)</f>
        <v>0</v>
      </c>
      <c r="F664" s="1"/>
      <c r="G664" s="1">
        <f>VLOOKUP(A664,[2]Sheet2!$D$3:$J$1162,7,FALSE)</f>
        <v>0</v>
      </c>
      <c r="H664" s="1"/>
      <c r="I664" s="1">
        <f t="shared" si="43"/>
        <v>0</v>
      </c>
      <c r="N664" s="5"/>
      <c r="O664" s="9"/>
    </row>
    <row r="665" spans="1:15" x14ac:dyDescent="0.25">
      <c r="A665" t="s">
        <v>1017</v>
      </c>
      <c r="B665" t="s">
        <v>90</v>
      </c>
      <c r="C665" s="1">
        <f>VLOOKUP(A665,[1]Sheet1!$D$3:$P$1208,3,FALSE)</f>
        <v>0</v>
      </c>
      <c r="D665" s="1">
        <f t="shared" si="42"/>
        <v>0</v>
      </c>
      <c r="E665" s="1">
        <f>VLOOKUP(A665,[2]Sheet2!$D$3:$L$1162,9,FALSE)</f>
        <v>0</v>
      </c>
      <c r="F665" s="1"/>
      <c r="G665" s="1">
        <f>VLOOKUP(A665,[2]Sheet2!$D$3:$J$1162,7,FALSE)</f>
        <v>0</v>
      </c>
      <c r="H665" s="1"/>
      <c r="I665" s="1">
        <f t="shared" si="43"/>
        <v>0</v>
      </c>
      <c r="N665" s="5"/>
      <c r="O665" s="9"/>
    </row>
    <row r="666" spans="1:15" x14ac:dyDescent="0.25">
      <c r="A666" t="s">
        <v>1018</v>
      </c>
      <c r="B666" t="s">
        <v>92</v>
      </c>
      <c r="C666" s="1">
        <f>VLOOKUP(A666,[1]Sheet1!$D$3:$P$1208,3,FALSE)</f>
        <v>0</v>
      </c>
      <c r="D666" s="1">
        <f t="shared" si="42"/>
        <v>0</v>
      </c>
      <c r="E666" s="1">
        <f>VLOOKUP(A666,[2]Sheet2!$D$3:$L$1162,9,FALSE)</f>
        <v>0</v>
      </c>
      <c r="F666" s="1"/>
      <c r="G666" s="1">
        <f>VLOOKUP(A666,[2]Sheet2!$D$3:$J$1162,7,FALSE)</f>
        <v>0</v>
      </c>
      <c r="H666" s="1"/>
      <c r="I666" s="1">
        <f t="shared" si="43"/>
        <v>0</v>
      </c>
      <c r="N666" s="5"/>
      <c r="O666" s="9"/>
    </row>
    <row r="667" spans="1:15" x14ac:dyDescent="0.25">
      <c r="A667" t="s">
        <v>1019</v>
      </c>
      <c r="B667" t="s">
        <v>96</v>
      </c>
      <c r="C667" s="1">
        <f>VLOOKUP(A667,[1]Sheet1!$D$3:$P$1208,3,FALSE)</f>
        <v>0</v>
      </c>
      <c r="D667" s="1">
        <f t="shared" si="42"/>
        <v>0</v>
      </c>
      <c r="E667" s="1">
        <f>VLOOKUP(A667,[2]Sheet2!$D$3:$L$1162,9,FALSE)</f>
        <v>0</v>
      </c>
      <c r="F667" s="1"/>
      <c r="G667" s="1">
        <f>VLOOKUP(A667,[2]Sheet2!$D$3:$J$1162,7,FALSE)</f>
        <v>0</v>
      </c>
      <c r="H667" s="1"/>
      <c r="I667" s="1">
        <f t="shared" si="43"/>
        <v>0</v>
      </c>
      <c r="N667" s="5"/>
      <c r="O667" s="9"/>
    </row>
    <row r="668" spans="1:15" x14ac:dyDescent="0.25">
      <c r="A668" t="s">
        <v>1020</v>
      </c>
      <c r="B668" t="s">
        <v>98</v>
      </c>
      <c r="C668" s="1">
        <f>VLOOKUP(A668,[1]Sheet1!$D$3:$P$1208,3,FALSE)</f>
        <v>2080</v>
      </c>
      <c r="D668" s="1">
        <f t="shared" si="42"/>
        <v>0</v>
      </c>
      <c r="E668" s="1">
        <f>VLOOKUP(A668,[2]Sheet2!$D$3:$L$1162,9,FALSE)</f>
        <v>2080</v>
      </c>
      <c r="F668" s="1"/>
      <c r="G668" s="1">
        <f>VLOOKUP(A668,[2]Sheet2!$D$3:$J$1162,7,FALSE)</f>
        <v>0</v>
      </c>
      <c r="H668" s="1"/>
      <c r="I668" s="1">
        <f t="shared" si="43"/>
        <v>2080</v>
      </c>
      <c r="N668" s="5"/>
      <c r="O668" s="9"/>
    </row>
    <row r="669" spans="1:15" x14ac:dyDescent="0.25">
      <c r="A669" t="s">
        <v>1021</v>
      </c>
      <c r="B669" t="s">
        <v>1022</v>
      </c>
      <c r="C669" s="1">
        <f>VLOOKUP(A669,[1]Sheet1!$D$3:$P$1208,3,FALSE)</f>
        <v>-451000</v>
      </c>
      <c r="D669" s="1">
        <f t="shared" si="42"/>
        <v>-353510.08000000007</v>
      </c>
      <c r="E669" s="1">
        <f>VLOOKUP(A669,[2]Sheet2!$D$3:$L$1162,9,FALSE)</f>
        <v>-804510.08000000007</v>
      </c>
      <c r="F669" s="1"/>
      <c r="G669" s="1">
        <f>VLOOKUP(A669,[2]Sheet2!$D$3:$J$1162,7,FALSE)</f>
        <v>-603382.56000000006</v>
      </c>
      <c r="H669" s="1"/>
      <c r="I669" s="1">
        <f t="shared" si="43"/>
        <v>-201127.52000000002</v>
      </c>
      <c r="N669" s="5"/>
      <c r="O669" s="9"/>
    </row>
    <row r="670" spans="1:15" x14ac:dyDescent="0.25">
      <c r="A670" t="s">
        <v>1023</v>
      </c>
      <c r="B670" t="s">
        <v>1024</v>
      </c>
      <c r="C670" s="1">
        <f>VLOOKUP(A670,[1]Sheet1!$D$3:$P$1208,3,FALSE)</f>
        <v>0</v>
      </c>
      <c r="D670" s="1">
        <f t="shared" si="42"/>
        <v>-2783.64</v>
      </c>
      <c r="E670" s="1">
        <f>VLOOKUP(A670,[2]Sheet2!$D$3:$L$1162,9,FALSE)</f>
        <v>-2783.64</v>
      </c>
      <c r="F670" s="1"/>
      <c r="G670" s="1">
        <f>VLOOKUP(A670,[2]Sheet2!$D$3:$J$1162,7,FALSE)</f>
        <v>-2087.73</v>
      </c>
      <c r="H670" s="1"/>
      <c r="I670" s="1">
        <f t="shared" si="43"/>
        <v>-695.90999999999985</v>
      </c>
      <c r="N670" s="5"/>
      <c r="O670" s="9"/>
    </row>
    <row r="671" spans="1:15" x14ac:dyDescent="0.25">
      <c r="A671" t="s">
        <v>1025</v>
      </c>
      <c r="B671" t="s">
        <v>100</v>
      </c>
      <c r="C671" s="1">
        <f>VLOOKUP(A671,[1]Sheet1!$D$3:$P$1208,3,FALSE)</f>
        <v>-251351.16</v>
      </c>
      <c r="D671" s="1">
        <f t="shared" si="42"/>
        <v>0</v>
      </c>
      <c r="E671" s="1">
        <f>VLOOKUP(A671,[2]Sheet2!$D$3:$L$1162,9,FALSE)</f>
        <v>-251351.16</v>
      </c>
      <c r="F671" s="1"/>
      <c r="G671" s="1">
        <f>VLOOKUP(A671,[2]Sheet2!$D$3:$J$1162,7,FALSE)</f>
        <v>-118632.8</v>
      </c>
      <c r="H671" s="1"/>
      <c r="I671" s="1">
        <f t="shared" si="43"/>
        <v>-132718.35999999999</v>
      </c>
      <c r="N671" s="5"/>
      <c r="O671" s="9"/>
    </row>
    <row r="672" spans="1:15" x14ac:dyDescent="0.25">
      <c r="A672" t="s">
        <v>1026</v>
      </c>
      <c r="B672" t="s">
        <v>1027</v>
      </c>
      <c r="C672" s="1">
        <f>VLOOKUP(A672,[1]Sheet1!$D$3:$P$1208,3,FALSE)</f>
        <v>-1650</v>
      </c>
      <c r="D672" s="1">
        <f t="shared" si="42"/>
        <v>0</v>
      </c>
      <c r="E672" s="1">
        <f>VLOOKUP(A672,[2]Sheet2!$D$3:$L$1162,9,FALSE)</f>
        <v>-1650</v>
      </c>
      <c r="F672" s="1"/>
      <c r="G672" s="1">
        <f>VLOOKUP(A672,[2]Sheet2!$D$3:$J$1162,7,FALSE)</f>
        <v>-3947.4</v>
      </c>
      <c r="H672" s="1"/>
      <c r="I672" s="1">
        <f t="shared" si="43"/>
        <v>2297.4</v>
      </c>
      <c r="N672" s="5"/>
      <c r="O672" s="9"/>
    </row>
    <row r="673" spans="1:15" x14ac:dyDescent="0.25">
      <c r="A673" s="7"/>
      <c r="B673" s="7" t="s">
        <v>103</v>
      </c>
      <c r="C673" s="8">
        <f>SUM(C647:C672)</f>
        <v>3140.2400000000198</v>
      </c>
      <c r="D673" s="8">
        <f t="shared" ref="D673" si="44">SUM(D647:D672)</f>
        <v>-154361.23666666678</v>
      </c>
      <c r="E673" s="8">
        <f>SUM(E647:E672)</f>
        <v>-151220.99666666676</v>
      </c>
      <c r="F673" s="8"/>
      <c r="G673" s="8"/>
      <c r="H673" s="8"/>
      <c r="I673" s="8"/>
      <c r="N673" s="5"/>
      <c r="O673" s="9"/>
    </row>
    <row r="674" spans="1:15" x14ac:dyDescent="0.25">
      <c r="A674" s="7">
        <v>601</v>
      </c>
      <c r="B674" s="7" t="s">
        <v>104</v>
      </c>
      <c r="C674" s="7"/>
      <c r="D674" s="7"/>
      <c r="E674" s="7"/>
      <c r="F674" s="7"/>
      <c r="G674" s="7"/>
      <c r="H674" s="7"/>
      <c r="I674" s="7"/>
      <c r="N674" s="5"/>
      <c r="O674" s="9"/>
    </row>
    <row r="675" spans="1:15" x14ac:dyDescent="0.25">
      <c r="A675" t="s">
        <v>105</v>
      </c>
      <c r="B675" t="s">
        <v>106</v>
      </c>
      <c r="N675" s="5"/>
      <c r="O675" s="9"/>
    </row>
    <row r="676" spans="1:15" x14ac:dyDescent="0.25">
      <c r="A676" s="3">
        <v>701</v>
      </c>
      <c r="B676" s="3" t="s">
        <v>1028</v>
      </c>
      <c r="C676" s="3"/>
      <c r="D676" s="3"/>
      <c r="E676" s="3"/>
      <c r="F676" s="3"/>
      <c r="G676" s="3"/>
      <c r="H676" s="3"/>
      <c r="I676" s="3"/>
      <c r="N676" s="5"/>
      <c r="O676" s="9"/>
    </row>
    <row r="677" spans="1:15" x14ac:dyDescent="0.25">
      <c r="A677" t="s">
        <v>1029</v>
      </c>
      <c r="B677" t="s">
        <v>2</v>
      </c>
      <c r="C677" s="1">
        <f>VLOOKUP(A677,[1]Sheet1!$D$3:$P$1208,3,FALSE)</f>
        <v>701019.04</v>
      </c>
      <c r="D677" s="1">
        <f t="shared" ref="D677:D713" si="45">+E677-C677</f>
        <v>-76390.600000000093</v>
      </c>
      <c r="E677" s="1">
        <f>VLOOKUP(A677,[2]Sheet2!$D$3:$L$1162,9,FALSE)</f>
        <v>624628.43999999994</v>
      </c>
      <c r="F677" s="1"/>
      <c r="G677" s="1">
        <f>VLOOKUP(A677,[2]Sheet2!$D$3:$J$1162,7,FALSE)</f>
        <v>444307.91</v>
      </c>
      <c r="H677" s="1"/>
      <c r="I677" s="1">
        <f t="shared" ref="I677:I713" si="46">+E677-G677</f>
        <v>180320.52999999997</v>
      </c>
      <c r="N677" s="5"/>
      <c r="O677" s="9"/>
    </row>
    <row r="678" spans="1:15" x14ac:dyDescent="0.25">
      <c r="A678" t="s">
        <v>1030</v>
      </c>
      <c r="B678" t="s">
        <v>6</v>
      </c>
      <c r="C678" s="1">
        <f>VLOOKUP(A678,[1]Sheet1!$D$3:$P$1208,3,FALSE)</f>
        <v>62080.89</v>
      </c>
      <c r="D678" s="1">
        <f t="shared" si="45"/>
        <v>7406.0500000000029</v>
      </c>
      <c r="E678" s="1">
        <f>VLOOKUP(A678,[2]Sheet2!$D$3:$L$1162,9,FALSE)</f>
        <v>69486.94</v>
      </c>
      <c r="F678" s="1"/>
      <c r="G678" s="1">
        <f>VLOOKUP(A678,[2]Sheet2!$D$3:$J$1162,7,FALSE)</f>
        <v>52052.36</v>
      </c>
      <c r="H678" s="1"/>
      <c r="I678" s="1">
        <f t="shared" si="46"/>
        <v>17434.580000000002</v>
      </c>
      <c r="N678" s="5"/>
      <c r="O678" s="9"/>
    </row>
    <row r="679" spans="1:15" x14ac:dyDescent="0.25">
      <c r="A679" t="s">
        <v>1031</v>
      </c>
      <c r="B679" t="s">
        <v>8</v>
      </c>
      <c r="C679" s="1">
        <f>VLOOKUP(A679,[1]Sheet1!$D$3:$P$1208,3,FALSE)</f>
        <v>10800</v>
      </c>
      <c r="D679" s="1">
        <f t="shared" si="45"/>
        <v>-3600</v>
      </c>
      <c r="E679" s="1">
        <f>VLOOKUP(A679,[2]Sheet2!$D$3:$L$1162,9,FALSE)</f>
        <v>7200</v>
      </c>
      <c r="F679" s="1"/>
      <c r="G679" s="1">
        <f>VLOOKUP(A679,[2]Sheet2!$D$3:$J$1162,7,FALSE)</f>
        <v>5400</v>
      </c>
      <c r="H679" s="1"/>
      <c r="I679" s="1">
        <f t="shared" si="46"/>
        <v>1800</v>
      </c>
      <c r="N679" s="5"/>
      <c r="O679" s="9"/>
    </row>
    <row r="680" spans="1:15" x14ac:dyDescent="0.25">
      <c r="A680" t="s">
        <v>1032</v>
      </c>
      <c r="B680" t="s">
        <v>10</v>
      </c>
      <c r="C680" s="1">
        <f>VLOOKUP(A680,[1]Sheet1!$D$3:$P$1208,3,FALSE)</f>
        <v>2769.32</v>
      </c>
      <c r="D680" s="1">
        <f t="shared" si="45"/>
        <v>5630.68</v>
      </c>
      <c r="E680" s="1">
        <f>VLOOKUP(A680,[2]Sheet2!$D$3:$L$1162,9,FALSE)</f>
        <v>8400</v>
      </c>
      <c r="F680" s="1"/>
      <c r="G680" s="1">
        <f>VLOOKUP(A680,[2]Sheet2!$D$3:$J$1162,7,FALSE)</f>
        <v>4900</v>
      </c>
      <c r="H680" s="1"/>
      <c r="I680" s="1">
        <f t="shared" si="46"/>
        <v>3500</v>
      </c>
      <c r="N680" s="5"/>
      <c r="O680" s="9"/>
    </row>
    <row r="681" spans="1:15" x14ac:dyDescent="0.25">
      <c r="A681" t="s">
        <v>1033</v>
      </c>
      <c r="B681" t="s">
        <v>12</v>
      </c>
      <c r="C681" s="1">
        <f>VLOOKUP(A681,[1]Sheet1!$D$3:$P$1208,3,FALSE)</f>
        <v>80437.929999999993</v>
      </c>
      <c r="D681" s="1">
        <f t="shared" si="45"/>
        <v>80431.47</v>
      </c>
      <c r="E681" s="1">
        <f>VLOOKUP(A681,[2]Sheet2!$D$3:$L$1162,9,FALSE)</f>
        <v>160869.4</v>
      </c>
      <c r="F681" s="1"/>
      <c r="G681" s="1">
        <f>VLOOKUP(A681,[2]Sheet2!$D$3:$J$1162,7,FALSE)</f>
        <v>113338.72</v>
      </c>
      <c r="H681" s="1"/>
      <c r="I681" s="1">
        <f t="shared" si="46"/>
        <v>47530.679999999993</v>
      </c>
      <c r="N681" s="5"/>
      <c r="O681" s="9"/>
    </row>
    <row r="682" spans="1:15" x14ac:dyDescent="0.25">
      <c r="A682" t="s">
        <v>1034</v>
      </c>
      <c r="B682" t="s">
        <v>14</v>
      </c>
      <c r="C682" s="1">
        <f>VLOOKUP(A682,[1]Sheet1!$D$3:$P$1208,3,FALSE)</f>
        <v>0</v>
      </c>
      <c r="D682" s="1">
        <f t="shared" si="45"/>
        <v>0</v>
      </c>
      <c r="E682" s="1">
        <f>VLOOKUP(A682,[2]Sheet2!$D$3:$L$1162,9,FALSE)</f>
        <v>0</v>
      </c>
      <c r="F682" s="1"/>
      <c r="G682" s="1">
        <f>VLOOKUP(A682,[2]Sheet2!$D$3:$J$1162,7,FALSE)</f>
        <v>0</v>
      </c>
      <c r="H682" s="1"/>
      <c r="I682" s="1">
        <f t="shared" si="46"/>
        <v>0</v>
      </c>
      <c r="N682" s="5"/>
      <c r="O682" s="9"/>
    </row>
    <row r="683" spans="1:15" x14ac:dyDescent="0.25">
      <c r="A683" t="s">
        <v>1035</v>
      </c>
      <c r="B683" t="s">
        <v>16</v>
      </c>
      <c r="C683" s="1">
        <f>VLOOKUP(A683,[1]Sheet1!$D$3:$P$1208,3,FALSE)</f>
        <v>120000</v>
      </c>
      <c r="D683" s="1">
        <f t="shared" si="45"/>
        <v>24000</v>
      </c>
      <c r="E683" s="1">
        <f>VLOOKUP(A683,[2]Sheet2!$D$3:$L$1162,9,FALSE)</f>
        <v>144000</v>
      </c>
      <c r="F683" s="1"/>
      <c r="G683" s="1">
        <f>VLOOKUP(A683,[2]Sheet2!$D$3:$J$1162,7,FALSE)</f>
        <v>100000</v>
      </c>
      <c r="H683" s="1"/>
      <c r="I683" s="1">
        <f t="shared" si="46"/>
        <v>44000</v>
      </c>
      <c r="N683" s="5"/>
      <c r="O683" s="9"/>
    </row>
    <row r="684" spans="1:15" x14ac:dyDescent="0.25">
      <c r="A684" t="s">
        <v>1036</v>
      </c>
      <c r="B684" t="s">
        <v>18</v>
      </c>
      <c r="C684" s="1">
        <f>VLOOKUP(A684,[1]Sheet1!$D$3:$P$1208,3,FALSE)</f>
        <v>406.8</v>
      </c>
      <c r="D684" s="1">
        <f t="shared" si="45"/>
        <v>-58.800000000000011</v>
      </c>
      <c r="E684" s="1">
        <f>VLOOKUP(A684,[2]Sheet2!$D$3:$L$1162,9,FALSE)</f>
        <v>348</v>
      </c>
      <c r="F684" s="1"/>
      <c r="G684" s="1">
        <f>VLOOKUP(A684,[2]Sheet2!$D$3:$J$1162,7,FALSE)</f>
        <v>246.5</v>
      </c>
      <c r="H684" s="1"/>
      <c r="I684" s="1">
        <f t="shared" si="46"/>
        <v>101.5</v>
      </c>
      <c r="N684" s="5"/>
      <c r="O684" s="9"/>
    </row>
    <row r="685" spans="1:15" x14ac:dyDescent="0.25">
      <c r="A685" t="s">
        <v>1037</v>
      </c>
      <c r="B685" t="s">
        <v>20</v>
      </c>
      <c r="C685" s="1">
        <f>VLOOKUP(A685,[1]Sheet1!$D$3:$P$1208,3,FALSE)</f>
        <v>10373.16</v>
      </c>
      <c r="D685" s="1">
        <f t="shared" si="45"/>
        <v>-679.11999999999898</v>
      </c>
      <c r="E685" s="1">
        <f>VLOOKUP(A685,[2]Sheet2!$D$3:$L$1162,9,FALSE)</f>
        <v>9694.0400000000009</v>
      </c>
      <c r="F685" s="1"/>
      <c r="G685" s="1">
        <f>VLOOKUP(A685,[2]Sheet2!$D$3:$J$1162,7,FALSE)</f>
        <v>6844.1</v>
      </c>
      <c r="H685" s="1"/>
      <c r="I685" s="1">
        <f t="shared" si="46"/>
        <v>2849.9400000000005</v>
      </c>
      <c r="N685" s="5"/>
      <c r="O685" s="9"/>
    </row>
    <row r="686" spans="1:15" x14ac:dyDescent="0.25">
      <c r="A686" t="s">
        <v>1038</v>
      </c>
      <c r="B686" t="s">
        <v>22</v>
      </c>
      <c r="C686" s="1">
        <f>VLOOKUP(A686,[1]Sheet1!$D$3:$P$1208,3,FALSE)</f>
        <v>0</v>
      </c>
      <c r="D686" s="1">
        <f t="shared" si="45"/>
        <v>0</v>
      </c>
      <c r="E686" s="1">
        <f>VLOOKUP(A686,[2]Sheet2!$D$3:$L$1162,9,FALSE)</f>
        <v>0</v>
      </c>
      <c r="F686" s="1"/>
      <c r="G686" s="1">
        <f>VLOOKUP(A686,[2]Sheet2!$D$3:$J$1162,7,FALSE)</f>
        <v>0</v>
      </c>
      <c r="H686" s="1"/>
      <c r="I686" s="1">
        <f t="shared" si="46"/>
        <v>0</v>
      </c>
      <c r="N686" s="5"/>
      <c r="O686" s="9"/>
    </row>
    <row r="687" spans="1:15" x14ac:dyDescent="0.25">
      <c r="A687" t="s">
        <v>1039</v>
      </c>
      <c r="B687" t="s">
        <v>26</v>
      </c>
      <c r="C687" s="1">
        <f>VLOOKUP(A687,[1]Sheet1!$D$3:$P$1208,3,FALSE)</f>
        <v>42460.5</v>
      </c>
      <c r="D687" s="1">
        <f t="shared" si="45"/>
        <v>-6544.5</v>
      </c>
      <c r="E687" s="1">
        <f>VLOOKUP(A687,[2]Sheet2!$D$3:$L$1162,9,FALSE)</f>
        <v>35916</v>
      </c>
      <c r="F687" s="1"/>
      <c r="G687" s="1">
        <f>VLOOKUP(A687,[2]Sheet2!$D$3:$J$1162,7,FALSE)</f>
        <v>26937</v>
      </c>
      <c r="H687" s="1"/>
      <c r="I687" s="1">
        <f t="shared" si="46"/>
        <v>8979</v>
      </c>
      <c r="N687" s="5"/>
      <c r="O687" s="9"/>
    </row>
    <row r="688" spans="1:15" x14ac:dyDescent="0.25">
      <c r="A688" t="s">
        <v>1040</v>
      </c>
      <c r="B688" t="s">
        <v>28</v>
      </c>
      <c r="C688" s="1">
        <f>VLOOKUP(A688,[1]Sheet1!$D$3:$P$1208,3,FALSE)</f>
        <v>142874.31</v>
      </c>
      <c r="D688" s="1">
        <f t="shared" si="45"/>
        <v>-18674.550000000003</v>
      </c>
      <c r="E688" s="1">
        <f>VLOOKUP(A688,[2]Sheet2!$D$3:$L$1162,9,FALSE)</f>
        <v>124199.76</v>
      </c>
      <c r="F688" s="1"/>
      <c r="G688" s="1">
        <f>VLOOKUP(A688,[2]Sheet2!$D$3:$J$1162,7,FALSE)</f>
        <v>86648.43</v>
      </c>
      <c r="H688" s="1"/>
      <c r="I688" s="1">
        <f t="shared" si="46"/>
        <v>37551.33</v>
      </c>
      <c r="N688" s="5"/>
      <c r="O688" s="9"/>
    </row>
    <row r="689" spans="1:15" x14ac:dyDescent="0.25">
      <c r="A689" t="s">
        <v>1041</v>
      </c>
      <c r="B689" t="s">
        <v>30</v>
      </c>
      <c r="C689" s="1">
        <f>VLOOKUP(A689,[1]Sheet1!$D$3:$P$1208,3,FALSE)</f>
        <v>7870.36</v>
      </c>
      <c r="D689" s="1">
        <f t="shared" si="45"/>
        <v>-1281.92</v>
      </c>
      <c r="E689" s="1">
        <f>VLOOKUP(A689,[2]Sheet2!$D$3:$L$1162,9,FALSE)</f>
        <v>6588.44</v>
      </c>
      <c r="F689" s="1"/>
      <c r="G689" s="1">
        <f>VLOOKUP(A689,[2]Sheet2!$D$3:$J$1162,7,FALSE)</f>
        <v>4617.17</v>
      </c>
      <c r="H689" s="1"/>
      <c r="I689" s="1">
        <f t="shared" si="46"/>
        <v>1971.2699999999995</v>
      </c>
      <c r="N689" s="5"/>
      <c r="O689" s="9"/>
    </row>
    <row r="690" spans="1:15" x14ac:dyDescent="0.25">
      <c r="A690" t="s">
        <v>1042</v>
      </c>
      <c r="B690" t="s">
        <v>52</v>
      </c>
      <c r="C690" s="1">
        <f>VLOOKUP(A690,[1]Sheet1!$D$3:$P$1208,3,FALSE)</f>
        <v>0</v>
      </c>
      <c r="D690" s="1">
        <f t="shared" si="45"/>
        <v>0</v>
      </c>
      <c r="E690" s="1">
        <f>VLOOKUP(A690,[2]Sheet2!$D$3:$L$1162,9,FALSE)</f>
        <v>0</v>
      </c>
      <c r="F690" s="1"/>
      <c r="G690" s="1">
        <f>VLOOKUP(A690,[2]Sheet2!$D$3:$J$1162,7,FALSE)</f>
        <v>0</v>
      </c>
      <c r="H690" s="1"/>
      <c r="I690" s="1">
        <f t="shared" si="46"/>
        <v>0</v>
      </c>
      <c r="N690" s="5"/>
      <c r="O690" s="9"/>
    </row>
    <row r="691" spans="1:15" x14ac:dyDescent="0.25">
      <c r="A691" t="s">
        <v>1043</v>
      </c>
      <c r="B691" t="s">
        <v>64</v>
      </c>
      <c r="C691" s="1">
        <f>VLOOKUP(A691,[1]Sheet1!$D$3:$P$1208,3,FALSE)</f>
        <v>0</v>
      </c>
      <c r="D691" s="1">
        <f t="shared" si="45"/>
        <v>0</v>
      </c>
      <c r="E691" s="1">
        <f>VLOOKUP(A691,[2]Sheet2!$D$3:$L$1162,9,FALSE)</f>
        <v>0</v>
      </c>
      <c r="F691" s="1"/>
      <c r="G691" s="1">
        <f>VLOOKUP(A691,[2]Sheet2!$D$3:$J$1162,7,FALSE)</f>
        <v>0</v>
      </c>
      <c r="H691" s="1"/>
      <c r="I691" s="1">
        <f t="shared" si="46"/>
        <v>0</v>
      </c>
      <c r="N691" s="5"/>
      <c r="O691" s="9"/>
    </row>
    <row r="692" spans="1:15" x14ac:dyDescent="0.25">
      <c r="A692" t="s">
        <v>1044</v>
      </c>
      <c r="B692" t="s">
        <v>1045</v>
      </c>
      <c r="C692" s="1">
        <f>VLOOKUP(A692,[1]Sheet1!$D$3:$P$1208,3,FALSE)</f>
        <v>0</v>
      </c>
      <c r="D692" s="1">
        <f t="shared" si="45"/>
        <v>0</v>
      </c>
      <c r="E692" s="1">
        <f>VLOOKUP(A692,[2]Sheet2!$D$3:$L$1162,9,FALSE)</f>
        <v>0</v>
      </c>
      <c r="F692" s="1"/>
      <c r="G692" s="1">
        <f>VLOOKUP(A692,[2]Sheet2!$D$3:$J$1162,7,FALSE)</f>
        <v>0</v>
      </c>
      <c r="H692" s="1"/>
      <c r="I692" s="1">
        <f t="shared" si="46"/>
        <v>0</v>
      </c>
      <c r="N692" s="5"/>
      <c r="O692" s="9"/>
    </row>
    <row r="693" spans="1:15" x14ac:dyDescent="0.25">
      <c r="A693" t="s">
        <v>1046</v>
      </c>
      <c r="B693" t="s">
        <v>66</v>
      </c>
      <c r="C693" s="1">
        <f>VLOOKUP(A693,[1]Sheet1!$D$3:$P$1208,3,FALSE)</f>
        <v>0</v>
      </c>
      <c r="D693" s="1">
        <f t="shared" si="45"/>
        <v>22493.866666666669</v>
      </c>
      <c r="E693" s="1">
        <f>VLOOKUP(A693,[2]Sheet2!$D$3:$L$1162,9,FALSE)</f>
        <v>22493.866666666669</v>
      </c>
      <c r="F693" s="1"/>
      <c r="G693" s="1">
        <f>VLOOKUP(A693,[2]Sheet2!$D$3:$J$1162,7,FALSE)</f>
        <v>16870.400000000001</v>
      </c>
      <c r="H693" s="1"/>
      <c r="I693" s="1">
        <f t="shared" si="46"/>
        <v>5623.4666666666672</v>
      </c>
      <c r="N693" s="5"/>
      <c r="O693" s="9"/>
    </row>
    <row r="694" spans="1:15" x14ac:dyDescent="0.25">
      <c r="A694" t="s">
        <v>1047</v>
      </c>
      <c r="B694" t="s">
        <v>70</v>
      </c>
      <c r="C694" s="1">
        <f>VLOOKUP(A694,[1]Sheet1!$D$3:$P$1208,3,FALSE)</f>
        <v>0</v>
      </c>
      <c r="D694" s="1">
        <f t="shared" si="45"/>
        <v>0</v>
      </c>
      <c r="E694" s="1">
        <f>VLOOKUP(A694,[2]Sheet2!$D$3:$L$1162,9,FALSE)</f>
        <v>0</v>
      </c>
      <c r="F694" s="1"/>
      <c r="G694" s="1">
        <f>VLOOKUP(A694,[2]Sheet2!$D$3:$J$1162,7,FALSE)</f>
        <v>0</v>
      </c>
      <c r="H694" s="1"/>
      <c r="I694" s="1">
        <f t="shared" si="46"/>
        <v>0</v>
      </c>
      <c r="N694" s="5"/>
      <c r="O694" s="9"/>
    </row>
    <row r="695" spans="1:15" x14ac:dyDescent="0.25">
      <c r="A695" t="s">
        <v>1048</v>
      </c>
      <c r="B695" t="s">
        <v>72</v>
      </c>
      <c r="C695" s="1">
        <f>VLOOKUP(A695,[1]Sheet1!$D$3:$P$1208,3,FALSE)</f>
        <v>0</v>
      </c>
      <c r="D695" s="1">
        <f t="shared" si="45"/>
        <v>0</v>
      </c>
      <c r="E695" s="1">
        <f>VLOOKUP(A695,[2]Sheet2!$D$3:$L$1162,9,FALSE)</f>
        <v>0</v>
      </c>
      <c r="F695" s="1"/>
      <c r="G695" s="1">
        <f>VLOOKUP(A695,[2]Sheet2!$D$3:$J$1162,7,FALSE)</f>
        <v>0</v>
      </c>
      <c r="H695" s="1"/>
      <c r="I695" s="1">
        <f t="shared" si="46"/>
        <v>0</v>
      </c>
      <c r="N695" s="5"/>
      <c r="O695" s="9"/>
    </row>
    <row r="696" spans="1:15" x14ac:dyDescent="0.25">
      <c r="A696" t="s">
        <v>1049</v>
      </c>
      <c r="B696" t="s">
        <v>74</v>
      </c>
      <c r="C696" s="1">
        <f>VLOOKUP(A696,[1]Sheet1!$D$3:$P$1208,3,FALSE)</f>
        <v>0</v>
      </c>
      <c r="D696" s="1">
        <f t="shared" si="45"/>
        <v>0</v>
      </c>
      <c r="E696" s="1">
        <f>VLOOKUP(A696,[2]Sheet2!$D$3:$L$1162,9,FALSE)</f>
        <v>0</v>
      </c>
      <c r="F696" s="1"/>
      <c r="G696" s="1">
        <f>VLOOKUP(A696,[2]Sheet2!$D$3:$J$1162,7,FALSE)</f>
        <v>0</v>
      </c>
      <c r="H696" s="1"/>
      <c r="I696" s="1">
        <f t="shared" si="46"/>
        <v>0</v>
      </c>
      <c r="N696" s="5"/>
      <c r="O696" s="9"/>
    </row>
    <row r="697" spans="1:15" x14ac:dyDescent="0.25">
      <c r="A697" t="s">
        <v>1050</v>
      </c>
      <c r="B697" t="s">
        <v>76</v>
      </c>
      <c r="C697" s="1">
        <f>VLOOKUP(A697,[1]Sheet1!$D$3:$P$1208,3,FALSE)</f>
        <v>0</v>
      </c>
      <c r="D697" s="1">
        <f t="shared" si="45"/>
        <v>0</v>
      </c>
      <c r="E697" s="1">
        <f>VLOOKUP(A697,[2]Sheet2!$D$3:$L$1162,9,FALSE)</f>
        <v>0</v>
      </c>
      <c r="F697" s="1"/>
      <c r="G697" s="1">
        <f>VLOOKUP(A697,[2]Sheet2!$D$3:$J$1162,7,FALSE)</f>
        <v>0</v>
      </c>
      <c r="H697" s="1"/>
      <c r="I697" s="1">
        <f t="shared" si="46"/>
        <v>0</v>
      </c>
      <c r="N697" s="5"/>
      <c r="O697" s="9"/>
    </row>
    <row r="698" spans="1:15" x14ac:dyDescent="0.25">
      <c r="A698" t="s">
        <v>1051</v>
      </c>
      <c r="B698" t="s">
        <v>78</v>
      </c>
      <c r="C698" s="1">
        <f>VLOOKUP(A698,[1]Sheet1!$D$3:$P$1208,3,FALSE)</f>
        <v>123624</v>
      </c>
      <c r="D698" s="1">
        <f t="shared" si="45"/>
        <v>0</v>
      </c>
      <c r="E698" s="1">
        <f>VLOOKUP(A698,[2]Sheet2!$D$3:$L$1162,9,FALSE)</f>
        <v>123624</v>
      </c>
      <c r="F698" s="1"/>
      <c r="G698" s="1">
        <f>VLOOKUP(A698,[2]Sheet2!$D$3:$J$1162,7,FALSE)</f>
        <v>84115.34</v>
      </c>
      <c r="H698" s="1"/>
      <c r="I698" s="1">
        <f t="shared" si="46"/>
        <v>39508.660000000003</v>
      </c>
      <c r="N698" s="5"/>
      <c r="O698" s="9"/>
    </row>
    <row r="699" spans="1:15" x14ac:dyDescent="0.25">
      <c r="A699" t="s">
        <v>1052</v>
      </c>
      <c r="B699" t="s">
        <v>454</v>
      </c>
      <c r="C699" s="1">
        <f>VLOOKUP(A699,[1]Sheet1!$D$3:$P$1208,3,FALSE)</f>
        <v>0</v>
      </c>
      <c r="D699" s="1">
        <f t="shared" si="45"/>
        <v>0</v>
      </c>
      <c r="E699" s="1">
        <f>VLOOKUP(A699,[2]Sheet2!$D$3:$L$1162,9,FALSE)</f>
        <v>0</v>
      </c>
      <c r="F699" s="1"/>
      <c r="G699" s="1">
        <f>VLOOKUP(A699,[2]Sheet2!$D$3:$J$1162,7,FALSE)</f>
        <v>0</v>
      </c>
      <c r="H699" s="1"/>
      <c r="I699" s="1">
        <f t="shared" si="46"/>
        <v>0</v>
      </c>
      <c r="N699" s="5"/>
      <c r="O699" s="9"/>
    </row>
    <row r="700" spans="1:15" x14ac:dyDescent="0.25">
      <c r="A700" t="s">
        <v>1053</v>
      </c>
      <c r="B700" t="s">
        <v>80</v>
      </c>
      <c r="C700" s="1">
        <f>VLOOKUP(A700,[1]Sheet1!$D$3:$P$1208,3,FALSE)</f>
        <v>29624.53</v>
      </c>
      <c r="D700" s="1">
        <f t="shared" si="45"/>
        <v>-29624.53</v>
      </c>
      <c r="E700" s="1">
        <f>VLOOKUP(A700,[2]Sheet2!$D$3:$L$1162,9,FALSE)</f>
        <v>0</v>
      </c>
      <c r="F700" s="1"/>
      <c r="G700" s="1">
        <f>VLOOKUP(A700,[2]Sheet2!$D$3:$J$1162,7,FALSE)</f>
        <v>0</v>
      </c>
      <c r="H700" s="1"/>
      <c r="I700" s="1">
        <f t="shared" si="46"/>
        <v>0</v>
      </c>
      <c r="N700" s="5"/>
      <c r="O700" s="9"/>
    </row>
    <row r="701" spans="1:15" x14ac:dyDescent="0.25">
      <c r="A701" t="s">
        <v>1054</v>
      </c>
      <c r="B701" t="s">
        <v>693</v>
      </c>
      <c r="C701" s="1">
        <f>VLOOKUP(A701,[1]Sheet1!$D$3:$P$1208,3,FALSE)</f>
        <v>70000</v>
      </c>
      <c r="D701" s="1">
        <f t="shared" si="45"/>
        <v>-20000</v>
      </c>
      <c r="E701" s="1">
        <f>VLOOKUP(A701,[2]Sheet2!$D$3:$L$1162,9,FALSE)</f>
        <v>50000</v>
      </c>
      <c r="F701" s="1"/>
      <c r="G701" s="1">
        <f>VLOOKUP(A701,[2]Sheet2!$D$3:$J$1162,7,FALSE)</f>
        <v>0</v>
      </c>
      <c r="H701" s="1"/>
      <c r="I701" s="1">
        <f t="shared" si="46"/>
        <v>50000</v>
      </c>
      <c r="N701" s="5"/>
      <c r="O701" s="9"/>
    </row>
    <row r="702" spans="1:15" x14ac:dyDescent="0.25">
      <c r="A702" t="s">
        <v>1055</v>
      </c>
      <c r="B702" t="s">
        <v>88</v>
      </c>
      <c r="C702" s="1">
        <f>VLOOKUP(A702,[1]Sheet1!$D$3:$P$1208,3,FALSE)</f>
        <v>0</v>
      </c>
      <c r="D702" s="1">
        <f t="shared" si="45"/>
        <v>0</v>
      </c>
      <c r="E702" s="1">
        <f>VLOOKUP(A702,[2]Sheet2!$D$3:$L$1162,9,FALSE)</f>
        <v>0</v>
      </c>
      <c r="F702" s="1"/>
      <c r="G702" s="1">
        <f>VLOOKUP(A702,[2]Sheet2!$D$3:$J$1162,7,FALSE)</f>
        <v>0</v>
      </c>
      <c r="H702" s="1"/>
      <c r="I702" s="1">
        <f t="shared" si="46"/>
        <v>0</v>
      </c>
      <c r="N702" s="5"/>
      <c r="O702" s="9"/>
    </row>
    <row r="703" spans="1:15" x14ac:dyDescent="0.25">
      <c r="A703" t="s">
        <v>1056</v>
      </c>
      <c r="B703" t="s">
        <v>90</v>
      </c>
      <c r="C703" s="1">
        <f>VLOOKUP(A703,[1]Sheet1!$D$3:$P$1208,3,FALSE)</f>
        <v>0</v>
      </c>
      <c r="D703" s="1">
        <f t="shared" si="45"/>
        <v>0</v>
      </c>
      <c r="E703" s="1">
        <f>VLOOKUP(A703,[2]Sheet2!$D$3:$L$1162,9,FALSE)</f>
        <v>0</v>
      </c>
      <c r="F703" s="1"/>
      <c r="G703" s="1">
        <f>VLOOKUP(A703,[2]Sheet2!$D$3:$J$1162,7,FALSE)</f>
        <v>0</v>
      </c>
      <c r="H703" s="1"/>
      <c r="I703" s="1">
        <f t="shared" si="46"/>
        <v>0</v>
      </c>
      <c r="N703" s="5"/>
      <c r="O703" s="9"/>
    </row>
    <row r="704" spans="1:15" x14ac:dyDescent="0.25">
      <c r="A704" s="4" t="s">
        <v>1057</v>
      </c>
      <c r="B704" s="4" t="s">
        <v>1058</v>
      </c>
      <c r="C704" s="1">
        <f>VLOOKUP(A704,[1]Sheet1!$D$3:$P$1208,3,FALSE)</f>
        <v>0</v>
      </c>
      <c r="D704" s="1">
        <f t="shared" si="45"/>
        <v>0</v>
      </c>
      <c r="E704" s="1">
        <f>VLOOKUP(A704,[2]Sheet2!$D$3:$L$1162,9,FALSE)</f>
        <v>0</v>
      </c>
      <c r="F704" s="1"/>
      <c r="G704" s="1">
        <f>VLOOKUP(A704,[2]Sheet2!$D$3:$J$1162,7,FALSE)</f>
        <v>0</v>
      </c>
      <c r="H704" s="1"/>
      <c r="I704" s="1">
        <f t="shared" si="46"/>
        <v>0</v>
      </c>
      <c r="N704" s="5"/>
      <c r="O704" s="9"/>
    </row>
    <row r="705" spans="1:15" x14ac:dyDescent="0.25">
      <c r="A705" s="4" t="s">
        <v>1059</v>
      </c>
      <c r="B705" s="4" t="s">
        <v>135</v>
      </c>
      <c r="C705" s="1">
        <f>VLOOKUP(A705,[1]Sheet1!$D$3:$P$1208,3,FALSE)</f>
        <v>0</v>
      </c>
      <c r="D705" s="1">
        <f t="shared" si="45"/>
        <v>0</v>
      </c>
      <c r="E705" s="1">
        <f>VLOOKUP(A705,[2]Sheet2!$D$3:$L$1162,9,FALSE)</f>
        <v>0</v>
      </c>
      <c r="F705" s="1"/>
      <c r="G705" s="1">
        <f>VLOOKUP(A705,[2]Sheet2!$D$3:$J$1162,7,FALSE)</f>
        <v>0</v>
      </c>
      <c r="H705" s="1"/>
      <c r="I705" s="1">
        <f t="shared" si="46"/>
        <v>0</v>
      </c>
      <c r="N705" s="5"/>
      <c r="O705" s="9"/>
    </row>
    <row r="706" spans="1:15" x14ac:dyDescent="0.25">
      <c r="A706" s="4" t="s">
        <v>1060</v>
      </c>
      <c r="B706" s="4" t="s">
        <v>1061</v>
      </c>
      <c r="C706" s="1">
        <f>VLOOKUP(A706,[1]Sheet1!$D$3:$P$1208,3,FALSE)</f>
        <v>0</v>
      </c>
      <c r="D706" s="1">
        <f t="shared" si="45"/>
        <v>0</v>
      </c>
      <c r="E706" s="1">
        <f>VLOOKUP(A706,[2]Sheet2!$D$3:$L$1162,9,FALSE)</f>
        <v>0</v>
      </c>
      <c r="F706" s="1"/>
      <c r="G706" s="1">
        <f>VLOOKUP(A706,[2]Sheet2!$D$3:$J$1162,7,FALSE)</f>
        <v>0</v>
      </c>
      <c r="H706" s="1"/>
      <c r="I706" s="1">
        <f t="shared" si="46"/>
        <v>0</v>
      </c>
      <c r="N706" s="5"/>
      <c r="O706" s="9"/>
    </row>
    <row r="707" spans="1:15" x14ac:dyDescent="0.25">
      <c r="A707" s="4" t="s">
        <v>1062</v>
      </c>
      <c r="B707" s="4" t="s">
        <v>792</v>
      </c>
      <c r="C707" s="1">
        <f>VLOOKUP(A707,[1]Sheet1!$D$3:$P$1208,3,FALSE)</f>
        <v>0</v>
      </c>
      <c r="D707" s="1">
        <f t="shared" si="45"/>
        <v>6333.3333333333339</v>
      </c>
      <c r="E707" s="1">
        <f>VLOOKUP(A707,[2]Sheet2!$D$3:$L$1162,9,FALSE)</f>
        <v>6333.3333333333339</v>
      </c>
      <c r="F707" s="1"/>
      <c r="G707" s="1">
        <f>VLOOKUP(A707,[2]Sheet2!$D$3:$J$1162,7,FALSE)</f>
        <v>4750</v>
      </c>
      <c r="H707" s="1"/>
      <c r="I707" s="1">
        <f t="shared" si="46"/>
        <v>1583.3333333333339</v>
      </c>
      <c r="N707" s="5"/>
      <c r="O707" s="9"/>
    </row>
    <row r="708" spans="1:15" x14ac:dyDescent="0.25">
      <c r="A708" s="4" t="s">
        <v>1063</v>
      </c>
      <c r="B708" s="4" t="s">
        <v>1064</v>
      </c>
      <c r="C708" s="1">
        <f>VLOOKUP(A708,[1]Sheet1!$D$3:$P$1208,3,FALSE)</f>
        <v>0</v>
      </c>
      <c r="D708" s="1">
        <f t="shared" si="45"/>
        <v>0</v>
      </c>
      <c r="E708" s="1">
        <f>VLOOKUP(A708,[2]Sheet2!$D$3:$L$1162,9,FALSE)</f>
        <v>0</v>
      </c>
      <c r="F708" s="1"/>
      <c r="G708" s="1">
        <f>VLOOKUP(A708,[2]Sheet2!$D$3:$J$1162,7,FALSE)</f>
        <v>0</v>
      </c>
      <c r="H708" s="1"/>
      <c r="I708" s="1">
        <f t="shared" si="46"/>
        <v>0</v>
      </c>
      <c r="N708" s="5"/>
      <c r="O708" s="9"/>
    </row>
    <row r="709" spans="1:15" x14ac:dyDescent="0.25">
      <c r="A709" s="4" t="s">
        <v>1065</v>
      </c>
      <c r="B709" s="4" t="s">
        <v>96</v>
      </c>
      <c r="C709" s="1">
        <f>VLOOKUP(A709,[1]Sheet1!$D$3:$P$1208,3,FALSE)</f>
        <v>0</v>
      </c>
      <c r="D709" s="1">
        <f t="shared" si="45"/>
        <v>0</v>
      </c>
      <c r="E709" s="1">
        <f>VLOOKUP(A709,[2]Sheet2!$D$3:$L$1162,9,FALSE)</f>
        <v>0</v>
      </c>
      <c r="F709" s="1"/>
      <c r="G709" s="1">
        <f>VLOOKUP(A709,[2]Sheet2!$D$3:$J$1162,7,FALSE)</f>
        <v>26309.919999999998</v>
      </c>
      <c r="H709" s="1"/>
      <c r="I709" s="1">
        <f t="shared" si="46"/>
        <v>-26309.919999999998</v>
      </c>
      <c r="N709" s="5"/>
      <c r="O709" s="9"/>
    </row>
    <row r="710" spans="1:15" x14ac:dyDescent="0.25">
      <c r="A710" s="4" t="s">
        <v>1066</v>
      </c>
      <c r="B710" s="4" t="s">
        <v>98</v>
      </c>
      <c r="C710" s="1">
        <f>VLOOKUP(A710,[1]Sheet1!$D$3:$P$1208,3,FALSE)</f>
        <v>0</v>
      </c>
      <c r="D710" s="1">
        <f t="shared" si="45"/>
        <v>0</v>
      </c>
      <c r="E710" s="1">
        <f>VLOOKUP(A710,[2]Sheet2!$D$3:$L$1162,9,FALSE)</f>
        <v>0</v>
      </c>
      <c r="F710" s="1"/>
      <c r="G710" s="1">
        <f>VLOOKUP(A710,[2]Sheet2!$D$3:$J$1162,7,FALSE)</f>
        <v>0</v>
      </c>
      <c r="H710" s="1"/>
      <c r="I710" s="1">
        <f t="shared" si="46"/>
        <v>0</v>
      </c>
      <c r="N710" s="5"/>
      <c r="O710" s="9"/>
    </row>
    <row r="711" spans="1:15" x14ac:dyDescent="0.25">
      <c r="A711" s="4" t="s">
        <v>1067</v>
      </c>
      <c r="B711" s="4" t="s">
        <v>1068</v>
      </c>
      <c r="C711" s="1">
        <f>VLOOKUP(A711,[1]Sheet1!$D$3:$P$1208,3,FALSE)</f>
        <v>-1400000</v>
      </c>
      <c r="D711" s="1">
        <f t="shared" si="45"/>
        <v>0</v>
      </c>
      <c r="E711" s="1">
        <f>VLOOKUP(A711,[2]Sheet2!$D$3:$L$1162,9,FALSE)</f>
        <v>-1400000</v>
      </c>
      <c r="F711" s="1"/>
      <c r="G711" s="1">
        <f>VLOOKUP(A711,[2]Sheet2!$D$3:$J$1162,7,FALSE)</f>
        <v>-372750</v>
      </c>
      <c r="H711" s="1"/>
      <c r="I711" s="1">
        <f t="shared" si="46"/>
        <v>-1027250</v>
      </c>
      <c r="N711" s="5"/>
      <c r="O711" s="9"/>
    </row>
    <row r="712" spans="1:15" x14ac:dyDescent="0.25">
      <c r="A712" s="4" t="s">
        <v>1069</v>
      </c>
      <c r="B712" s="4" t="s">
        <v>100</v>
      </c>
      <c r="C712" s="1">
        <f>VLOOKUP(A712,[1]Sheet1!$D$3:$P$1208,3,FALSE)</f>
        <v>-771590.12</v>
      </c>
      <c r="D712" s="1">
        <f t="shared" si="45"/>
        <v>0</v>
      </c>
      <c r="E712" s="1">
        <f>VLOOKUP(A712,[2]Sheet2!$D$3:$L$1162,9,FALSE)</f>
        <v>-771590.12</v>
      </c>
      <c r="F712" s="1"/>
      <c r="G712" s="1">
        <f>VLOOKUP(A712,[2]Sheet2!$D$3:$J$1162,7,FALSE)</f>
        <v>-304483.8</v>
      </c>
      <c r="H712" s="1"/>
      <c r="I712" s="1">
        <f t="shared" si="46"/>
        <v>-467106.32</v>
      </c>
      <c r="N712" s="5"/>
      <c r="O712" s="9"/>
    </row>
    <row r="713" spans="1:15" x14ac:dyDescent="0.25">
      <c r="A713" s="4" t="s">
        <v>1070</v>
      </c>
      <c r="B713" s="4" t="s">
        <v>1071</v>
      </c>
      <c r="C713" s="1">
        <f>VLOOKUP(A713,[1]Sheet1!$D$3:$P$1208,3,FALSE)</f>
        <v>0</v>
      </c>
      <c r="D713" s="1">
        <f t="shared" si="45"/>
        <v>0</v>
      </c>
      <c r="E713" s="1">
        <f>VLOOKUP(A713,[2]Sheet2!$D$3:$L$1162,9,FALSE)</f>
        <v>0</v>
      </c>
      <c r="F713" s="1"/>
      <c r="G713" s="1">
        <f>VLOOKUP(A713,[2]Sheet2!$D$3:$J$1162,7,FALSE)</f>
        <v>0</v>
      </c>
      <c r="H713" s="1"/>
      <c r="I713" s="1">
        <f t="shared" si="46"/>
        <v>0</v>
      </c>
      <c r="N713" s="5"/>
      <c r="O713" s="9"/>
    </row>
    <row r="714" spans="1:15" x14ac:dyDescent="0.25">
      <c r="A714" s="7"/>
      <c r="B714" s="7" t="s">
        <v>103</v>
      </c>
      <c r="C714" s="8">
        <f>SUM(C677:C713)</f>
        <v>-767249.27999999991</v>
      </c>
      <c r="D714" s="8">
        <f t="shared" ref="D714" si="47">SUM(D677:D713)</f>
        <v>-10558.620000000077</v>
      </c>
      <c r="E714" s="8">
        <f>SUM(E677:E713)</f>
        <v>-777807.90000000026</v>
      </c>
      <c r="F714" s="8"/>
      <c r="G714" s="8"/>
      <c r="H714" s="8"/>
      <c r="I714" s="8"/>
      <c r="N714" s="5"/>
      <c r="O714" s="9"/>
    </row>
    <row r="715" spans="1:15" x14ac:dyDescent="0.25">
      <c r="A715" s="7">
        <v>701</v>
      </c>
      <c r="B715" s="7" t="s">
        <v>104</v>
      </c>
      <c r="C715" s="7"/>
      <c r="D715" s="7"/>
      <c r="E715" s="7"/>
      <c r="F715" s="7"/>
      <c r="G715" s="7"/>
      <c r="H715" s="7"/>
      <c r="I715" s="7"/>
      <c r="N715" s="5"/>
      <c r="O715" s="9"/>
    </row>
    <row r="716" spans="1:15" x14ac:dyDescent="0.25">
      <c r="A716" t="s">
        <v>105</v>
      </c>
      <c r="B716" t="s">
        <v>106</v>
      </c>
      <c r="N716" s="5"/>
      <c r="O716" s="9"/>
    </row>
    <row r="717" spans="1:15" x14ac:dyDescent="0.25">
      <c r="A717" s="3">
        <v>702</v>
      </c>
      <c r="B717" s="3" t="s">
        <v>1072</v>
      </c>
      <c r="C717" s="3"/>
      <c r="D717" s="3"/>
      <c r="E717" s="3"/>
      <c r="F717" s="3"/>
      <c r="G717" s="3"/>
      <c r="H717" s="3"/>
      <c r="I717" s="3"/>
      <c r="N717" s="5"/>
      <c r="O717" s="9"/>
    </row>
    <row r="718" spans="1:15" x14ac:dyDescent="0.25">
      <c r="A718" t="s">
        <v>1073</v>
      </c>
      <c r="B718" t="s">
        <v>2</v>
      </c>
      <c r="C718" s="1">
        <f>VLOOKUP(A718,[1]Sheet1!$D$3:$P$1208,3,FALSE)</f>
        <v>0</v>
      </c>
      <c r="D718" s="1">
        <f t="shared" ref="D718:D734" si="48">+E718-C718</f>
        <v>0</v>
      </c>
      <c r="E718" s="1">
        <f>VLOOKUP(A718,[2]Sheet2!$D$3:$L$1162,9,FALSE)</f>
        <v>0</v>
      </c>
      <c r="F718" s="1"/>
      <c r="G718" s="1">
        <f>VLOOKUP(A718,[2]Sheet2!$D$3:$J$1162,7,FALSE)</f>
        <v>0</v>
      </c>
      <c r="H718" s="1"/>
      <c r="I718" s="1">
        <f t="shared" ref="I718:I734" si="49">+E718-G718</f>
        <v>0</v>
      </c>
      <c r="N718" s="5"/>
      <c r="O718" s="9"/>
    </row>
    <row r="719" spans="1:15" x14ac:dyDescent="0.25">
      <c r="A719" t="s">
        <v>1074</v>
      </c>
      <c r="B719" t="s">
        <v>8</v>
      </c>
      <c r="C719" s="1">
        <f>VLOOKUP(A719,[1]Sheet1!$D$3:$P$1208,3,FALSE)</f>
        <v>0</v>
      </c>
      <c r="D719" s="1">
        <f t="shared" si="48"/>
        <v>0</v>
      </c>
      <c r="E719" s="1">
        <f>VLOOKUP(A719,[2]Sheet2!$D$3:$L$1162,9,FALSE)</f>
        <v>0</v>
      </c>
      <c r="F719" s="1"/>
      <c r="G719" s="1">
        <f>VLOOKUP(A719,[2]Sheet2!$D$3:$J$1162,7,FALSE)</f>
        <v>0</v>
      </c>
      <c r="H719" s="1"/>
      <c r="I719" s="1">
        <f t="shared" si="49"/>
        <v>0</v>
      </c>
      <c r="N719" s="5"/>
      <c r="O719" s="9"/>
    </row>
    <row r="720" spans="1:15" x14ac:dyDescent="0.25">
      <c r="A720" s="4" t="s">
        <v>1075</v>
      </c>
      <c r="B720" s="4" t="s">
        <v>12</v>
      </c>
      <c r="C720" s="1">
        <f>VLOOKUP(A720,[1]Sheet1!$D$3:$P$1208,3,FALSE)</f>
        <v>0</v>
      </c>
      <c r="D720" s="1">
        <f t="shared" si="48"/>
        <v>0</v>
      </c>
      <c r="E720" s="1">
        <f>VLOOKUP(A720,[2]Sheet2!$D$3:$L$1162,9,FALSE)</f>
        <v>0</v>
      </c>
      <c r="F720" s="1"/>
      <c r="G720" s="1">
        <f>VLOOKUP(A720,[2]Sheet2!$D$3:$J$1162,7,FALSE)</f>
        <v>0</v>
      </c>
      <c r="H720" s="1"/>
      <c r="I720" s="1">
        <f t="shared" si="49"/>
        <v>0</v>
      </c>
      <c r="N720" s="5"/>
      <c r="O720" s="9"/>
    </row>
    <row r="721" spans="1:15" x14ac:dyDescent="0.25">
      <c r="A721" s="4" t="s">
        <v>1076</v>
      </c>
      <c r="B721" s="4" t="s">
        <v>14</v>
      </c>
      <c r="C721" s="1">
        <f>VLOOKUP(A721,[1]Sheet1!$D$3:$P$1208,3,FALSE)</f>
        <v>0</v>
      </c>
      <c r="D721" s="1">
        <f t="shared" si="48"/>
        <v>0</v>
      </c>
      <c r="E721" s="1">
        <f>VLOOKUP(A721,[2]Sheet2!$D$3:$L$1162,9,FALSE)</f>
        <v>0</v>
      </c>
      <c r="F721" s="1"/>
      <c r="G721" s="1">
        <f>VLOOKUP(A721,[2]Sheet2!$D$3:$J$1162,7,FALSE)</f>
        <v>0</v>
      </c>
      <c r="H721" s="1"/>
      <c r="I721" s="1">
        <f t="shared" si="49"/>
        <v>0</v>
      </c>
      <c r="N721" s="5"/>
      <c r="O721" s="9"/>
    </row>
    <row r="722" spans="1:15" x14ac:dyDescent="0.25">
      <c r="A722" s="4" t="s">
        <v>1077</v>
      </c>
      <c r="B722" s="4" t="s">
        <v>18</v>
      </c>
      <c r="C722" s="1">
        <f>VLOOKUP(A722,[1]Sheet1!$D$3:$P$1208,3,FALSE)</f>
        <v>0</v>
      </c>
      <c r="D722" s="1">
        <f t="shared" si="48"/>
        <v>0</v>
      </c>
      <c r="E722" s="1">
        <f>VLOOKUP(A722,[2]Sheet2!$D$3:$L$1162,9,FALSE)</f>
        <v>0</v>
      </c>
      <c r="F722" s="1"/>
      <c r="G722" s="1">
        <f>VLOOKUP(A722,[2]Sheet2!$D$3:$J$1162,7,FALSE)</f>
        <v>0</v>
      </c>
      <c r="H722" s="1"/>
      <c r="I722" s="1">
        <f t="shared" si="49"/>
        <v>0</v>
      </c>
      <c r="N722" s="5"/>
      <c r="O722" s="9"/>
    </row>
    <row r="723" spans="1:15" x14ac:dyDescent="0.25">
      <c r="A723" s="4" t="s">
        <v>1078</v>
      </c>
      <c r="B723" s="4" t="s">
        <v>26</v>
      </c>
      <c r="C723" s="1">
        <f>VLOOKUP(A723,[1]Sheet1!$D$3:$P$1208,3,FALSE)</f>
        <v>0</v>
      </c>
      <c r="D723" s="1">
        <f t="shared" si="48"/>
        <v>0</v>
      </c>
      <c r="E723" s="1">
        <f>VLOOKUP(A723,[2]Sheet2!$D$3:$L$1162,9,FALSE)</f>
        <v>0</v>
      </c>
      <c r="F723" s="1"/>
      <c r="G723" s="1">
        <f>VLOOKUP(A723,[2]Sheet2!$D$3:$J$1162,7,FALSE)</f>
        <v>0</v>
      </c>
      <c r="H723" s="1"/>
      <c r="I723" s="1">
        <f t="shared" si="49"/>
        <v>0</v>
      </c>
      <c r="N723" s="5"/>
      <c r="O723" s="9"/>
    </row>
    <row r="724" spans="1:15" x14ac:dyDescent="0.25">
      <c r="A724" s="4" t="s">
        <v>1079</v>
      </c>
      <c r="B724" s="4" t="s">
        <v>28</v>
      </c>
      <c r="C724" s="1">
        <f>VLOOKUP(A724,[1]Sheet1!$D$3:$P$1208,3,FALSE)</f>
        <v>0</v>
      </c>
      <c r="D724" s="1">
        <f t="shared" si="48"/>
        <v>0</v>
      </c>
      <c r="E724" s="1">
        <f>VLOOKUP(A724,[2]Sheet2!$D$3:$L$1162,9,FALSE)</f>
        <v>0</v>
      </c>
      <c r="F724" s="1"/>
      <c r="G724" s="1">
        <f>VLOOKUP(A724,[2]Sheet2!$D$3:$J$1162,7,FALSE)</f>
        <v>0</v>
      </c>
      <c r="H724" s="1"/>
      <c r="I724" s="1">
        <f t="shared" si="49"/>
        <v>0</v>
      </c>
      <c r="N724" s="5"/>
      <c r="O724" s="9"/>
    </row>
    <row r="725" spans="1:15" x14ac:dyDescent="0.25">
      <c r="A725" s="4" t="s">
        <v>1080</v>
      </c>
      <c r="B725" s="4" t="s">
        <v>30</v>
      </c>
      <c r="C725" s="1">
        <f>VLOOKUP(A725,[1]Sheet1!$D$3:$P$1208,3,FALSE)</f>
        <v>0</v>
      </c>
      <c r="D725" s="1">
        <f t="shared" si="48"/>
        <v>0</v>
      </c>
      <c r="E725" s="1">
        <f>VLOOKUP(A725,[2]Sheet2!$D$3:$L$1162,9,FALSE)</f>
        <v>0</v>
      </c>
      <c r="F725" s="1"/>
      <c r="G725" s="1">
        <f>VLOOKUP(A725,[2]Sheet2!$D$3:$J$1162,7,FALSE)</f>
        <v>0</v>
      </c>
      <c r="H725" s="1"/>
      <c r="I725" s="1">
        <f t="shared" si="49"/>
        <v>0</v>
      </c>
      <c r="N725" s="5"/>
      <c r="O725" s="9"/>
    </row>
    <row r="726" spans="1:15" x14ac:dyDescent="0.25">
      <c r="A726" s="4" t="s">
        <v>1081</v>
      </c>
      <c r="B726" s="4" t="s">
        <v>72</v>
      </c>
      <c r="C726" s="1">
        <f>VLOOKUP(A726,[1]Sheet1!$D$3:$P$1208,3,FALSE)</f>
        <v>0</v>
      </c>
      <c r="D726" s="1">
        <f t="shared" si="48"/>
        <v>0</v>
      </c>
      <c r="E726" s="1">
        <f>VLOOKUP(A726,[2]Sheet2!$D$3:$L$1162,9,FALSE)</f>
        <v>0</v>
      </c>
      <c r="F726" s="1"/>
      <c r="G726" s="1">
        <f>VLOOKUP(A726,[2]Sheet2!$D$3:$J$1162,7,FALSE)</f>
        <v>0</v>
      </c>
      <c r="H726" s="1"/>
      <c r="I726" s="1">
        <f t="shared" si="49"/>
        <v>0</v>
      </c>
      <c r="N726" s="5"/>
      <c r="O726" s="9"/>
    </row>
    <row r="727" spans="1:15" x14ac:dyDescent="0.25">
      <c r="A727" s="4" t="s">
        <v>1082</v>
      </c>
      <c r="B727" s="4" t="s">
        <v>76</v>
      </c>
      <c r="C727" s="1">
        <v>0</v>
      </c>
      <c r="D727" s="1">
        <f t="shared" si="48"/>
        <v>0</v>
      </c>
      <c r="E727" s="1">
        <v>0</v>
      </c>
      <c r="F727" s="1"/>
      <c r="G727" s="1">
        <v>0</v>
      </c>
      <c r="H727" s="1"/>
      <c r="I727" s="1">
        <f t="shared" si="49"/>
        <v>0</v>
      </c>
      <c r="N727" s="5"/>
      <c r="O727" s="9"/>
    </row>
    <row r="728" spans="1:15" x14ac:dyDescent="0.25">
      <c r="A728" s="4" t="s">
        <v>1083</v>
      </c>
      <c r="B728" s="4" t="s">
        <v>693</v>
      </c>
      <c r="C728" s="1">
        <f>VLOOKUP(A728,[1]Sheet1!$D$3:$P$1208,3,FALSE)</f>
        <v>0</v>
      </c>
      <c r="D728" s="1">
        <f t="shared" si="48"/>
        <v>0</v>
      </c>
      <c r="E728" s="1">
        <f>VLOOKUP(A728,[2]Sheet2!$D$3:$L$1162,9,FALSE)</f>
        <v>0</v>
      </c>
      <c r="F728" s="1"/>
      <c r="G728" s="1">
        <f>VLOOKUP(A728,[2]Sheet2!$D$3:$J$1162,7,FALSE)</f>
        <v>0</v>
      </c>
      <c r="H728" s="1"/>
      <c r="I728" s="1">
        <f t="shared" si="49"/>
        <v>0</v>
      </c>
      <c r="N728" s="5"/>
      <c r="O728" s="9"/>
    </row>
    <row r="729" spans="1:15" x14ac:dyDescent="0.25">
      <c r="A729" s="4" t="s">
        <v>1084</v>
      </c>
      <c r="B729" s="4" t="s">
        <v>1085</v>
      </c>
      <c r="C729" s="1">
        <f>VLOOKUP(A729,[1]Sheet1!$D$3:$P$1208,3,FALSE)</f>
        <v>0</v>
      </c>
      <c r="D729" s="1">
        <f t="shared" si="48"/>
        <v>0</v>
      </c>
      <c r="E729" s="1">
        <f>VLOOKUP(A729,[2]Sheet2!$D$3:$L$1162,9,FALSE)</f>
        <v>0</v>
      </c>
      <c r="F729" s="1"/>
      <c r="G729" s="1">
        <f>VLOOKUP(A729,[2]Sheet2!$D$3:$J$1162,7,FALSE)</f>
        <v>0</v>
      </c>
      <c r="H729" s="1"/>
      <c r="I729" s="1">
        <f t="shared" si="49"/>
        <v>0</v>
      </c>
      <c r="N729" s="5"/>
      <c r="O729" s="9"/>
    </row>
    <row r="730" spans="1:15" x14ac:dyDescent="0.25">
      <c r="A730" s="4" t="s">
        <v>1086</v>
      </c>
      <c r="B730" s="4" t="s">
        <v>1087</v>
      </c>
      <c r="C730" s="1">
        <f>VLOOKUP(A730,[1]Sheet1!$D$3:$P$1208,3,FALSE)</f>
        <v>0</v>
      </c>
      <c r="D730" s="1">
        <f t="shared" si="48"/>
        <v>0</v>
      </c>
      <c r="E730" s="1">
        <f>VLOOKUP(A730,[2]Sheet2!$D$3:$L$1162,9,FALSE)</f>
        <v>0</v>
      </c>
      <c r="F730" s="1"/>
      <c r="G730" s="1">
        <f>VLOOKUP(A730,[2]Sheet2!$D$3:$J$1162,7,FALSE)</f>
        <v>0</v>
      </c>
      <c r="H730" s="1"/>
      <c r="I730" s="1">
        <f t="shared" si="49"/>
        <v>0</v>
      </c>
      <c r="N730" s="5"/>
      <c r="O730" s="9"/>
    </row>
    <row r="731" spans="1:15" x14ac:dyDescent="0.25">
      <c r="A731" s="4" t="s">
        <v>1088</v>
      </c>
      <c r="B731" s="4" t="s">
        <v>792</v>
      </c>
      <c r="C731" s="1">
        <f>VLOOKUP(A731,[1]Sheet1!$D$3:$P$1208,3,FALSE)</f>
        <v>0</v>
      </c>
      <c r="D731" s="1">
        <f t="shared" si="48"/>
        <v>0</v>
      </c>
      <c r="E731" s="1">
        <f>VLOOKUP(A731,[2]Sheet2!$D$3:$L$1162,9,FALSE)</f>
        <v>0</v>
      </c>
      <c r="F731" s="1"/>
      <c r="G731" s="1">
        <f>VLOOKUP(A731,[2]Sheet2!$D$3:$J$1162,7,FALSE)</f>
        <v>0</v>
      </c>
      <c r="H731" s="1"/>
      <c r="I731" s="1">
        <f t="shared" si="49"/>
        <v>0</v>
      </c>
      <c r="N731" s="5"/>
      <c r="O731" s="9"/>
    </row>
    <row r="732" spans="1:15" x14ac:dyDescent="0.25">
      <c r="A732" s="4" t="s">
        <v>1089</v>
      </c>
      <c r="B732" s="4" t="s">
        <v>92</v>
      </c>
      <c r="C732" s="1">
        <f>VLOOKUP(A732,[1]Sheet1!$D$3:$P$1208,3,FALSE)</f>
        <v>0</v>
      </c>
      <c r="D732" s="1">
        <f t="shared" si="48"/>
        <v>0</v>
      </c>
      <c r="E732" s="1">
        <f>VLOOKUP(A732,[2]Sheet2!$D$3:$L$1162,9,FALSE)</f>
        <v>0</v>
      </c>
      <c r="F732" s="1"/>
      <c r="G732" s="1">
        <f>VLOOKUP(A732,[2]Sheet2!$D$3:$J$1162,7,FALSE)</f>
        <v>0</v>
      </c>
      <c r="H732" s="1"/>
      <c r="I732" s="1">
        <f t="shared" si="49"/>
        <v>0</v>
      </c>
      <c r="N732" s="5"/>
      <c r="O732" s="9"/>
    </row>
    <row r="733" spans="1:15" x14ac:dyDescent="0.25">
      <c r="A733" t="s">
        <v>1090</v>
      </c>
      <c r="B733" t="s">
        <v>94</v>
      </c>
      <c r="C733" s="1">
        <f>VLOOKUP(A733,[1]Sheet1!$D$3:$P$1208,3,FALSE)</f>
        <v>0</v>
      </c>
      <c r="D733" s="1">
        <f t="shared" si="48"/>
        <v>0</v>
      </c>
      <c r="E733" s="1">
        <f>VLOOKUP(A733,[2]Sheet2!$D$3:$L$1162,9,FALSE)</f>
        <v>0</v>
      </c>
      <c r="F733" s="1"/>
      <c r="G733" s="1">
        <f>VLOOKUP(A733,[2]Sheet2!$D$3:$J$1162,7,FALSE)</f>
        <v>0</v>
      </c>
      <c r="H733" s="1"/>
      <c r="I733" s="1">
        <f t="shared" si="49"/>
        <v>0</v>
      </c>
      <c r="N733" s="5"/>
      <c r="O733" s="9"/>
    </row>
    <row r="734" spans="1:15" x14ac:dyDescent="0.25">
      <c r="A734" t="s">
        <v>1091</v>
      </c>
      <c r="B734" t="s">
        <v>100</v>
      </c>
      <c r="C734" s="1">
        <f>VLOOKUP(A734,[1]Sheet1!$D$3:$P$1208,3,FALSE)</f>
        <v>-65758.179999999993</v>
      </c>
      <c r="D734" s="1">
        <f t="shared" si="48"/>
        <v>0</v>
      </c>
      <c r="E734" s="1">
        <f>VLOOKUP(A734,[2]Sheet2!$D$3:$L$1162,9,FALSE)</f>
        <v>-65758.179999999993</v>
      </c>
      <c r="F734" s="1"/>
      <c r="G734" s="1">
        <f>VLOOKUP(A734,[2]Sheet2!$D$3:$J$1162,7,FALSE)</f>
        <v>-27747.599999999999</v>
      </c>
      <c r="H734" s="1"/>
      <c r="I734" s="1">
        <f t="shared" si="49"/>
        <v>-38010.579999999994</v>
      </c>
      <c r="N734" s="5"/>
      <c r="O734" s="9"/>
    </row>
    <row r="735" spans="1:15" x14ac:dyDescent="0.25">
      <c r="A735" s="7"/>
      <c r="B735" s="7" t="s">
        <v>103</v>
      </c>
      <c r="C735" s="8">
        <f>SUM(C718:C734)</f>
        <v>-65758.179999999993</v>
      </c>
      <c r="D735" s="8">
        <f t="shared" ref="D735" si="50">SUM(D718:D734)</f>
        <v>0</v>
      </c>
      <c r="E735" s="8">
        <f>SUM(E718:E734)</f>
        <v>-65758.179999999993</v>
      </c>
      <c r="F735" s="8"/>
      <c r="G735" s="8"/>
      <c r="H735" s="8"/>
      <c r="I735" s="8"/>
      <c r="N735" s="5"/>
      <c r="O735" s="9"/>
    </row>
    <row r="736" spans="1:15" x14ac:dyDescent="0.25">
      <c r="A736" s="7">
        <v>702</v>
      </c>
      <c r="B736" s="7" t="s">
        <v>104</v>
      </c>
      <c r="C736" s="7"/>
      <c r="D736" s="7"/>
      <c r="E736" s="7"/>
      <c r="F736" s="7"/>
      <c r="G736" s="7"/>
      <c r="H736" s="7"/>
      <c r="I736" s="7"/>
      <c r="N736" s="5"/>
      <c r="O736" s="9"/>
    </row>
    <row r="737" spans="1:15" x14ac:dyDescent="0.25">
      <c r="A737" t="s">
        <v>105</v>
      </c>
      <c r="B737" t="s">
        <v>106</v>
      </c>
      <c r="N737" s="5"/>
      <c r="O737" s="9"/>
    </row>
    <row r="738" spans="1:15" x14ac:dyDescent="0.25">
      <c r="A738" s="3">
        <v>704</v>
      </c>
      <c r="B738" s="3" t="s">
        <v>1092</v>
      </c>
      <c r="C738" s="3"/>
      <c r="D738" s="3"/>
      <c r="E738" s="3"/>
      <c r="F738" s="3"/>
      <c r="G738" s="3"/>
      <c r="H738" s="3"/>
      <c r="I738" s="3"/>
      <c r="N738" s="5"/>
      <c r="O738" s="9"/>
    </row>
    <row r="739" spans="1:15" x14ac:dyDescent="0.25">
      <c r="A739" t="s">
        <v>1093</v>
      </c>
      <c r="B739" t="s">
        <v>2</v>
      </c>
      <c r="C739" s="1">
        <f>VLOOKUP(A739,[1]Sheet1!$D$3:$P$1208,3,FALSE)</f>
        <v>165426.07</v>
      </c>
      <c r="D739" s="1">
        <f t="shared" ref="D739:D761" si="51">+E739-C739</f>
        <v>-165426.07</v>
      </c>
      <c r="E739" s="1">
        <f>VLOOKUP(A739,[2]Sheet2!$D$3:$L$1162,9,FALSE)</f>
        <v>0</v>
      </c>
      <c r="F739" s="1"/>
      <c r="G739" s="1">
        <f>VLOOKUP(A739,[2]Sheet2!$D$3:$J$1162,7,FALSE)</f>
        <v>0</v>
      </c>
      <c r="H739" s="1"/>
      <c r="I739" s="1">
        <f t="shared" ref="I739:I761" si="52">+E739-G739</f>
        <v>0</v>
      </c>
      <c r="N739" s="5"/>
      <c r="O739" s="9"/>
    </row>
    <row r="740" spans="1:15" x14ac:dyDescent="0.25">
      <c r="A740" t="s">
        <v>1094</v>
      </c>
      <c r="B740" t="s">
        <v>6</v>
      </c>
      <c r="C740" s="1">
        <f>VLOOKUP(A740,[1]Sheet1!$D$3:$P$1208,3,FALSE)</f>
        <v>12447.19</v>
      </c>
      <c r="D740" s="1">
        <f t="shared" si="51"/>
        <v>-12447.19</v>
      </c>
      <c r="E740" s="1">
        <f>VLOOKUP(A740,[2]Sheet2!$D$3:$L$1162,9,FALSE)</f>
        <v>0</v>
      </c>
      <c r="F740" s="1"/>
      <c r="G740" s="1">
        <f>VLOOKUP(A740,[2]Sheet2!$D$3:$J$1162,7,FALSE)</f>
        <v>0</v>
      </c>
      <c r="H740" s="1"/>
      <c r="I740" s="1">
        <f t="shared" si="52"/>
        <v>0</v>
      </c>
      <c r="N740" s="5"/>
      <c r="O740" s="9"/>
    </row>
    <row r="741" spans="1:15" x14ac:dyDescent="0.25">
      <c r="A741" t="s">
        <v>1095</v>
      </c>
      <c r="B741" t="s">
        <v>12</v>
      </c>
      <c r="C741" s="1">
        <f>VLOOKUP(A741,[1]Sheet1!$D$3:$P$1208,3,FALSE)</f>
        <v>10019.56</v>
      </c>
      <c r="D741" s="1">
        <f t="shared" si="51"/>
        <v>-10019.56</v>
      </c>
      <c r="E741" s="1">
        <f>VLOOKUP(A741,[2]Sheet2!$D$3:$L$1162,9,FALSE)</f>
        <v>0</v>
      </c>
      <c r="F741" s="1"/>
      <c r="G741" s="1">
        <f>VLOOKUP(A741,[2]Sheet2!$D$3:$J$1162,7,FALSE)</f>
        <v>0</v>
      </c>
      <c r="H741" s="1"/>
      <c r="I741" s="1">
        <f t="shared" si="52"/>
        <v>0</v>
      </c>
      <c r="N741" s="5"/>
      <c r="O741" s="9"/>
    </row>
    <row r="742" spans="1:15" x14ac:dyDescent="0.25">
      <c r="A742" t="s">
        <v>1096</v>
      </c>
      <c r="B742" t="s">
        <v>14</v>
      </c>
      <c r="C742" s="1">
        <f>VLOOKUP(A742,[1]Sheet1!$D$3:$P$1208,3,FALSE)</f>
        <v>0</v>
      </c>
      <c r="D742" s="1">
        <f t="shared" si="51"/>
        <v>0</v>
      </c>
      <c r="E742" s="1">
        <f>VLOOKUP(A742,[2]Sheet2!$D$3:$L$1162,9,FALSE)</f>
        <v>0</v>
      </c>
      <c r="F742" s="1"/>
      <c r="G742" s="1">
        <f>VLOOKUP(A742,[2]Sheet2!$D$3:$J$1162,7,FALSE)</f>
        <v>0</v>
      </c>
      <c r="H742" s="1"/>
      <c r="I742" s="1">
        <f t="shared" si="52"/>
        <v>0</v>
      </c>
      <c r="N742" s="5"/>
      <c r="O742" s="9"/>
    </row>
    <row r="743" spans="1:15" x14ac:dyDescent="0.25">
      <c r="A743" t="s">
        <v>1097</v>
      </c>
      <c r="B743" t="s">
        <v>18</v>
      </c>
      <c r="C743" s="1">
        <f>VLOOKUP(A743,[1]Sheet1!$D$3:$P$1208,3,FALSE)</f>
        <v>162.72</v>
      </c>
      <c r="D743" s="1">
        <f t="shared" si="51"/>
        <v>-162.72</v>
      </c>
      <c r="E743" s="1">
        <f>VLOOKUP(A743,[2]Sheet2!$D$3:$L$1162,9,FALSE)</f>
        <v>0</v>
      </c>
      <c r="F743" s="1"/>
      <c r="G743" s="1">
        <f>VLOOKUP(A743,[2]Sheet2!$D$3:$J$1162,7,FALSE)</f>
        <v>0</v>
      </c>
      <c r="H743" s="1"/>
      <c r="I743" s="1">
        <f t="shared" si="52"/>
        <v>0</v>
      </c>
      <c r="N743" s="5"/>
      <c r="O743" s="9"/>
    </row>
    <row r="744" spans="1:15" x14ac:dyDescent="0.25">
      <c r="A744" t="s">
        <v>1098</v>
      </c>
      <c r="B744" t="s">
        <v>20</v>
      </c>
      <c r="C744" s="1">
        <f>VLOOKUP(A744,[1]Sheet1!$D$3:$P$1208,3,FALSE)</f>
        <v>2001.04</v>
      </c>
      <c r="D744" s="1">
        <f t="shared" si="51"/>
        <v>-2001.04</v>
      </c>
      <c r="E744" s="1">
        <f>VLOOKUP(A744,[2]Sheet2!$D$3:$L$1162,9,FALSE)</f>
        <v>0</v>
      </c>
      <c r="F744" s="1"/>
      <c r="G744" s="1">
        <f>VLOOKUP(A744,[2]Sheet2!$D$3:$J$1162,7,FALSE)</f>
        <v>0</v>
      </c>
      <c r="H744" s="1"/>
      <c r="I744" s="1">
        <f t="shared" si="52"/>
        <v>0</v>
      </c>
      <c r="N744" s="5"/>
      <c r="O744" s="9"/>
    </row>
    <row r="745" spans="1:15" x14ac:dyDescent="0.25">
      <c r="A745" t="s">
        <v>1099</v>
      </c>
      <c r="B745" t="s">
        <v>22</v>
      </c>
      <c r="C745" s="1">
        <f>VLOOKUP(A745,[1]Sheet1!$D$3:$P$1208,3,FALSE)</f>
        <v>0</v>
      </c>
      <c r="D745" s="1">
        <f t="shared" si="51"/>
        <v>0</v>
      </c>
      <c r="E745" s="1">
        <f>VLOOKUP(A745,[2]Sheet2!$D$3:$L$1162,9,FALSE)</f>
        <v>0</v>
      </c>
      <c r="F745" s="1"/>
      <c r="G745" s="1">
        <f>VLOOKUP(A745,[2]Sheet2!$D$3:$J$1162,7,FALSE)</f>
        <v>0</v>
      </c>
      <c r="H745" s="1"/>
      <c r="I745" s="1">
        <f t="shared" si="52"/>
        <v>0</v>
      </c>
      <c r="N745" s="5"/>
      <c r="O745" s="9"/>
    </row>
    <row r="746" spans="1:15" x14ac:dyDescent="0.25">
      <c r="A746" t="s">
        <v>1100</v>
      </c>
      <c r="B746" t="s">
        <v>26</v>
      </c>
      <c r="C746" s="1">
        <f>VLOOKUP(A746,[1]Sheet1!$D$3:$P$1208,3,FALSE)</f>
        <v>0</v>
      </c>
      <c r="D746" s="1">
        <f t="shared" si="51"/>
        <v>0</v>
      </c>
      <c r="E746" s="1">
        <f>VLOOKUP(A746,[2]Sheet2!$D$3:$L$1162,9,FALSE)</f>
        <v>0</v>
      </c>
      <c r="F746" s="1"/>
      <c r="G746" s="1">
        <f>VLOOKUP(A746,[2]Sheet2!$D$3:$J$1162,7,FALSE)</f>
        <v>0</v>
      </c>
      <c r="H746" s="1"/>
      <c r="I746" s="1">
        <f t="shared" si="52"/>
        <v>0</v>
      </c>
      <c r="N746" s="5"/>
      <c r="O746" s="9"/>
    </row>
    <row r="747" spans="1:15" x14ac:dyDescent="0.25">
      <c r="A747" t="s">
        <v>1101</v>
      </c>
      <c r="B747" t="s">
        <v>28</v>
      </c>
      <c r="C747" s="1">
        <f>VLOOKUP(A747,[1]Sheet1!$D$3:$P$1208,3,FALSE)</f>
        <v>31701.02</v>
      </c>
      <c r="D747" s="1">
        <f t="shared" si="51"/>
        <v>-31701.02</v>
      </c>
      <c r="E747" s="1">
        <f>VLOOKUP(A747,[2]Sheet2!$D$3:$L$1162,9,FALSE)</f>
        <v>0</v>
      </c>
      <c r="F747" s="1"/>
      <c r="G747" s="1">
        <f>VLOOKUP(A747,[2]Sheet2!$D$3:$J$1162,7,FALSE)</f>
        <v>0</v>
      </c>
      <c r="H747" s="1"/>
      <c r="I747" s="1">
        <f t="shared" si="52"/>
        <v>0</v>
      </c>
      <c r="N747" s="5"/>
      <c r="O747" s="9"/>
    </row>
    <row r="748" spans="1:15" x14ac:dyDescent="0.25">
      <c r="A748" t="s">
        <v>1102</v>
      </c>
      <c r="B748" t="s">
        <v>30</v>
      </c>
      <c r="C748" s="1">
        <f>VLOOKUP(A748,[1]Sheet1!$D$3:$P$1208,3,FALSE)</f>
        <v>2063.54</v>
      </c>
      <c r="D748" s="1">
        <f t="shared" si="51"/>
        <v>-2063.54</v>
      </c>
      <c r="E748" s="1">
        <f>VLOOKUP(A748,[2]Sheet2!$D$3:$L$1162,9,FALSE)</f>
        <v>0</v>
      </c>
      <c r="F748" s="1"/>
      <c r="G748" s="1">
        <f>VLOOKUP(A748,[2]Sheet2!$D$3:$J$1162,7,FALSE)</f>
        <v>0</v>
      </c>
      <c r="H748" s="1"/>
      <c r="I748" s="1">
        <f t="shared" si="52"/>
        <v>0</v>
      </c>
      <c r="N748" s="5"/>
      <c r="O748" s="9"/>
    </row>
    <row r="749" spans="1:15" x14ac:dyDescent="0.25">
      <c r="A749" t="s">
        <v>1103</v>
      </c>
      <c r="B749" t="s">
        <v>412</v>
      </c>
      <c r="C749" s="1">
        <f>VLOOKUP(A749,[1]Sheet1!$D$3:$P$1208,3,FALSE)</f>
        <v>0</v>
      </c>
      <c r="D749" s="1">
        <f t="shared" si="51"/>
        <v>0</v>
      </c>
      <c r="E749" s="1">
        <f>VLOOKUP(A749,[2]Sheet2!$D$3:$L$1162,9,FALSE)</f>
        <v>0</v>
      </c>
      <c r="F749" s="1"/>
      <c r="G749" s="1">
        <f>VLOOKUP(A749,[2]Sheet2!$D$3:$J$1162,7,FALSE)</f>
        <v>0</v>
      </c>
      <c r="H749" s="1"/>
      <c r="I749" s="1">
        <f t="shared" si="52"/>
        <v>0</v>
      </c>
      <c r="N749" s="5"/>
      <c r="O749" s="9"/>
    </row>
    <row r="750" spans="1:15" x14ac:dyDescent="0.25">
      <c r="A750" t="s">
        <v>1104</v>
      </c>
      <c r="B750" t="s">
        <v>1105</v>
      </c>
      <c r="C750" s="1">
        <f>VLOOKUP(A750,[1]Sheet1!$D$3:$P$1208,3,FALSE)</f>
        <v>40000</v>
      </c>
      <c r="D750" s="1">
        <f t="shared" si="51"/>
        <v>0</v>
      </c>
      <c r="E750" s="1">
        <f>VLOOKUP(A750,[2]Sheet2!$D$3:$L$1162,9,FALSE)</f>
        <v>40000</v>
      </c>
      <c r="F750" s="1"/>
      <c r="G750" s="1">
        <f>VLOOKUP(A750,[2]Sheet2!$D$3:$J$1162,7,FALSE)</f>
        <v>3098</v>
      </c>
      <c r="H750" s="1"/>
      <c r="I750" s="1">
        <f t="shared" si="52"/>
        <v>36902</v>
      </c>
      <c r="N750" s="5"/>
      <c r="O750" s="9"/>
    </row>
    <row r="751" spans="1:15" x14ac:dyDescent="0.25">
      <c r="A751" t="s">
        <v>1106</v>
      </c>
      <c r="B751" t="s">
        <v>1107</v>
      </c>
      <c r="C751" s="1">
        <f>VLOOKUP(A751,[1]Sheet1!$D$3:$P$1208,3,FALSE)</f>
        <v>0</v>
      </c>
      <c r="D751" s="1">
        <f t="shared" si="51"/>
        <v>0</v>
      </c>
      <c r="E751" s="1">
        <f>VLOOKUP(A751,[2]Sheet2!$D$3:$L$1162,9,FALSE)</f>
        <v>0</v>
      </c>
      <c r="F751" s="1"/>
      <c r="G751" s="1">
        <f>VLOOKUP(A751,[2]Sheet2!$D$3:$J$1162,7,FALSE)</f>
        <v>0</v>
      </c>
      <c r="H751" s="1"/>
      <c r="I751" s="1">
        <f t="shared" si="52"/>
        <v>0</v>
      </c>
      <c r="N751" s="5"/>
      <c r="O751" s="9"/>
    </row>
    <row r="752" spans="1:15" x14ac:dyDescent="0.25">
      <c r="A752" t="s">
        <v>1108</v>
      </c>
      <c r="B752" t="s">
        <v>78</v>
      </c>
      <c r="C752" s="1">
        <f>VLOOKUP(A752,[1]Sheet1!$D$3:$P$1208,3,FALSE)</f>
        <v>0</v>
      </c>
      <c r="D752" s="1">
        <f t="shared" si="51"/>
        <v>0</v>
      </c>
      <c r="E752" s="1">
        <f>VLOOKUP(A752,[2]Sheet2!$D$3:$L$1162,9,FALSE)</f>
        <v>0</v>
      </c>
      <c r="F752" s="1"/>
      <c r="G752" s="1">
        <f>VLOOKUP(A752,[2]Sheet2!$D$3:$J$1162,7,FALSE)</f>
        <v>0</v>
      </c>
      <c r="H752" s="1"/>
      <c r="I752" s="1">
        <f t="shared" si="52"/>
        <v>0</v>
      </c>
      <c r="N752" s="5"/>
      <c r="O752" s="9"/>
    </row>
    <row r="753" spans="1:15" x14ac:dyDescent="0.25">
      <c r="A753" t="s">
        <v>1109</v>
      </c>
      <c r="B753" t="s">
        <v>1110</v>
      </c>
      <c r="C753" s="1">
        <f>VLOOKUP(A753,[1]Sheet1!$D$3:$P$1208,3,FALSE)</f>
        <v>0</v>
      </c>
      <c r="D753" s="1">
        <f t="shared" si="51"/>
        <v>0</v>
      </c>
      <c r="E753" s="1">
        <f>VLOOKUP(A753,[2]Sheet2!$D$3:$L$1162,9,FALSE)</f>
        <v>0</v>
      </c>
      <c r="F753" s="1"/>
      <c r="G753" s="1">
        <f>VLOOKUP(A753,[2]Sheet2!$D$3:$J$1162,7,FALSE)</f>
        <v>0</v>
      </c>
      <c r="H753" s="1"/>
      <c r="I753" s="1">
        <f t="shared" si="52"/>
        <v>0</v>
      </c>
      <c r="N753" s="5"/>
      <c r="O753" s="9"/>
    </row>
    <row r="754" spans="1:15" x14ac:dyDescent="0.25">
      <c r="A754" t="s">
        <v>1111</v>
      </c>
      <c r="B754" t="s">
        <v>90</v>
      </c>
      <c r="C754" s="1">
        <f>VLOOKUP(A754,[1]Sheet1!$D$3:$P$1208,3,FALSE)</f>
        <v>0</v>
      </c>
      <c r="D754" s="1">
        <f t="shared" si="51"/>
        <v>0</v>
      </c>
      <c r="E754" s="1">
        <f>VLOOKUP(A754,[2]Sheet2!$D$3:$L$1162,9,FALSE)</f>
        <v>0</v>
      </c>
      <c r="F754" s="1"/>
      <c r="G754" s="1">
        <f>VLOOKUP(A754,[2]Sheet2!$D$3:$J$1162,7,FALSE)</f>
        <v>0</v>
      </c>
      <c r="H754" s="1"/>
      <c r="I754" s="1">
        <f t="shared" si="52"/>
        <v>0</v>
      </c>
      <c r="N754" s="5"/>
      <c r="O754" s="9"/>
    </row>
    <row r="755" spans="1:15" x14ac:dyDescent="0.25">
      <c r="A755" s="4" t="s">
        <v>1112</v>
      </c>
      <c r="B755" s="4" t="s">
        <v>133</v>
      </c>
      <c r="C755" s="1">
        <v>0</v>
      </c>
      <c r="D755" s="1">
        <f t="shared" si="51"/>
        <v>0</v>
      </c>
      <c r="E755" s="1">
        <v>0</v>
      </c>
      <c r="F755" s="1"/>
      <c r="G755" s="1">
        <v>0</v>
      </c>
      <c r="H755" s="1"/>
      <c r="I755" s="1">
        <f t="shared" si="52"/>
        <v>0</v>
      </c>
      <c r="N755" s="5"/>
      <c r="O755" s="9"/>
    </row>
    <row r="756" spans="1:15" x14ac:dyDescent="0.25">
      <c r="A756" t="s">
        <v>1113</v>
      </c>
      <c r="B756" t="s">
        <v>881</v>
      </c>
      <c r="C756" s="1">
        <f>VLOOKUP(A756,[1]Sheet1!$D$3:$P$1208,3,FALSE)</f>
        <v>50000</v>
      </c>
      <c r="D756" s="1">
        <f t="shared" si="51"/>
        <v>0</v>
      </c>
      <c r="E756" s="1">
        <f>VLOOKUP(A756,[2]Sheet2!$D$3:$L$1162,9,FALSE)</f>
        <v>50000</v>
      </c>
      <c r="F756" s="1"/>
      <c r="G756" s="1">
        <f>VLOOKUP(A756,[2]Sheet2!$D$3:$J$1162,7,FALSE)</f>
        <v>5710.78</v>
      </c>
      <c r="H756" s="1"/>
      <c r="I756" s="1">
        <f t="shared" si="52"/>
        <v>44289.22</v>
      </c>
      <c r="N756" s="5"/>
      <c r="O756" s="9"/>
    </row>
    <row r="757" spans="1:15" x14ac:dyDescent="0.25">
      <c r="A757" t="s">
        <v>1114</v>
      </c>
      <c r="B757" t="s">
        <v>96</v>
      </c>
      <c r="C757" s="1">
        <f>VLOOKUP(A757,[1]Sheet1!$D$3:$P$1208,3,FALSE)</f>
        <v>0</v>
      </c>
      <c r="D757" s="1">
        <f t="shared" si="51"/>
        <v>0</v>
      </c>
      <c r="E757" s="1">
        <f>VLOOKUP(A757,[2]Sheet2!$D$3:$L$1162,9,FALSE)</f>
        <v>0</v>
      </c>
      <c r="F757" s="1"/>
      <c r="G757" s="1">
        <f>VLOOKUP(A757,[2]Sheet2!$D$3:$J$1162,7,FALSE)</f>
        <v>0</v>
      </c>
      <c r="H757" s="1"/>
      <c r="I757" s="1">
        <f t="shared" si="52"/>
        <v>0</v>
      </c>
      <c r="N757" s="5"/>
      <c r="O757" s="9"/>
    </row>
    <row r="758" spans="1:15" x14ac:dyDescent="0.25">
      <c r="A758" t="s">
        <v>1115</v>
      </c>
      <c r="B758" t="s">
        <v>98</v>
      </c>
      <c r="C758" s="1">
        <f>VLOOKUP(A758,[1]Sheet1!$D$3:$P$1208,3,FALSE)</f>
        <v>3120</v>
      </c>
      <c r="D758" s="1">
        <f t="shared" si="51"/>
        <v>0</v>
      </c>
      <c r="E758" s="1">
        <f>VLOOKUP(A758,[2]Sheet2!$D$3:$L$1162,9,FALSE)</f>
        <v>3120</v>
      </c>
      <c r="F758" s="1"/>
      <c r="G758" s="1">
        <f>VLOOKUP(A758,[2]Sheet2!$D$3:$J$1162,7,FALSE)</f>
        <v>0</v>
      </c>
      <c r="H758" s="1"/>
      <c r="I758" s="1">
        <f t="shared" si="52"/>
        <v>3120</v>
      </c>
      <c r="N758" s="5"/>
      <c r="O758" s="9"/>
    </row>
    <row r="759" spans="1:15" x14ac:dyDescent="0.25">
      <c r="A759" t="s">
        <v>1116</v>
      </c>
      <c r="B759" t="s">
        <v>100</v>
      </c>
      <c r="C759" s="1">
        <f>VLOOKUP(A759,[1]Sheet1!$D$3:$P$1208,3,FALSE)</f>
        <v>-90266.35</v>
      </c>
      <c r="D759" s="1">
        <f t="shared" si="51"/>
        <v>0</v>
      </c>
      <c r="E759" s="1">
        <f>VLOOKUP(A759,[2]Sheet2!$D$3:$L$1162,9,FALSE)</f>
        <v>-90266.35</v>
      </c>
      <c r="F759" s="1"/>
      <c r="G759" s="1">
        <f>VLOOKUP(A759,[2]Sheet2!$D$3:$J$1162,7,FALSE)</f>
        <v>-44160.800000000003</v>
      </c>
      <c r="H759" s="1"/>
      <c r="I759" s="1">
        <f t="shared" si="52"/>
        <v>-46105.55</v>
      </c>
      <c r="N759" s="5"/>
      <c r="O759" s="9"/>
    </row>
    <row r="760" spans="1:15" x14ac:dyDescent="0.25">
      <c r="A760" t="s">
        <v>1117</v>
      </c>
      <c r="B760" t="s">
        <v>1118</v>
      </c>
      <c r="C760" s="1">
        <f>VLOOKUP(A760,[1]Sheet1!$D$3:$P$1208,3,FALSE)</f>
        <v>0</v>
      </c>
      <c r="D760" s="1">
        <f t="shared" si="51"/>
        <v>0</v>
      </c>
      <c r="E760" s="1">
        <f>VLOOKUP(A760,[2]Sheet2!$D$3:$L$1162,9,FALSE)</f>
        <v>0</v>
      </c>
      <c r="F760" s="1"/>
      <c r="G760" s="1">
        <f>VLOOKUP(A760,[2]Sheet2!$D$3:$J$1162,7,FALSE)</f>
        <v>0</v>
      </c>
      <c r="H760" s="1"/>
      <c r="I760" s="1">
        <f t="shared" si="52"/>
        <v>0</v>
      </c>
      <c r="N760" s="5"/>
      <c r="O760" s="9"/>
    </row>
    <row r="761" spans="1:15" x14ac:dyDescent="0.25">
      <c r="A761" t="s">
        <v>1119</v>
      </c>
      <c r="B761" t="s">
        <v>1120</v>
      </c>
      <c r="C761" s="1">
        <f>VLOOKUP(A761,[1]Sheet1!$D$3:$P$1208,3,FALSE)</f>
        <v>0</v>
      </c>
      <c r="D761" s="1">
        <f t="shared" si="51"/>
        <v>0</v>
      </c>
      <c r="E761" s="1">
        <f>VLOOKUP(A761,[2]Sheet2!$D$3:$L$1162,9,FALSE)</f>
        <v>0</v>
      </c>
      <c r="F761" s="1"/>
      <c r="G761" s="1">
        <f>VLOOKUP(A761,[2]Sheet2!$D$3:$J$1162,7,FALSE)</f>
        <v>0</v>
      </c>
      <c r="H761" s="1"/>
      <c r="I761" s="1">
        <f t="shared" si="52"/>
        <v>0</v>
      </c>
      <c r="N761" s="5"/>
      <c r="O761" s="9"/>
    </row>
    <row r="762" spans="1:15" x14ac:dyDescent="0.25">
      <c r="A762" s="7"/>
      <c r="B762" s="7" t="s">
        <v>103</v>
      </c>
      <c r="C762" s="8">
        <f>SUM(C739:C761)</f>
        <v>226674.79</v>
      </c>
      <c r="D762" s="8">
        <f t="shared" ref="D762" si="53">SUM(D739:D761)</f>
        <v>-223821.14</v>
      </c>
      <c r="E762" s="8">
        <f>SUM(E739:E761)</f>
        <v>2853.6499999999942</v>
      </c>
      <c r="F762" s="8"/>
      <c r="G762" s="8"/>
      <c r="H762" s="8"/>
      <c r="I762" s="8"/>
      <c r="N762" s="5"/>
      <c r="O762" s="9"/>
    </row>
    <row r="763" spans="1:15" x14ac:dyDescent="0.25">
      <c r="A763" s="7">
        <v>704</v>
      </c>
      <c r="B763" s="7" t="s">
        <v>104</v>
      </c>
      <c r="C763" s="7"/>
      <c r="D763" s="7"/>
      <c r="E763" s="7"/>
      <c r="F763" s="7"/>
      <c r="G763" s="7"/>
      <c r="H763" s="7"/>
      <c r="I763" s="7"/>
      <c r="N763" s="5"/>
      <c r="O763" s="9"/>
    </row>
    <row r="764" spans="1:15" x14ac:dyDescent="0.25">
      <c r="A764" t="s">
        <v>105</v>
      </c>
      <c r="B764" t="s">
        <v>106</v>
      </c>
      <c r="N764" s="5"/>
      <c r="O764" s="9"/>
    </row>
    <row r="765" spans="1:15" x14ac:dyDescent="0.25">
      <c r="A765" s="3">
        <v>801</v>
      </c>
      <c r="B765" s="3" t="s">
        <v>1121</v>
      </c>
      <c r="C765" s="3"/>
      <c r="D765" s="3"/>
      <c r="E765" s="3"/>
      <c r="F765" s="3"/>
      <c r="G765" s="3"/>
      <c r="H765" s="3"/>
      <c r="I765" s="3"/>
      <c r="N765" s="5"/>
      <c r="O765" s="9"/>
    </row>
    <row r="766" spans="1:15" x14ac:dyDescent="0.25">
      <c r="A766" t="s">
        <v>1122</v>
      </c>
      <c r="B766" t="s">
        <v>1123</v>
      </c>
      <c r="C766" s="1">
        <f>VLOOKUP(A766,[1]Sheet1!$D$3:$P$1208,3,FALSE)</f>
        <v>684288.39</v>
      </c>
      <c r="D766" s="1">
        <f t="shared" ref="D766:D825" si="54">+E766-C766</f>
        <v>-684288.39</v>
      </c>
      <c r="E766" s="1">
        <f>VLOOKUP(A766,[2]Sheet2!$D$3:$L$1162,9,FALSE)</f>
        <v>0</v>
      </c>
      <c r="F766" s="1"/>
      <c r="G766" s="1">
        <f>VLOOKUP(A766,[2]Sheet2!$D$3:$J$1162,7,FALSE)</f>
        <v>0</v>
      </c>
      <c r="H766" s="1"/>
      <c r="I766" s="1">
        <f t="shared" ref="I766:I825" si="55">+E766-G766</f>
        <v>0</v>
      </c>
      <c r="N766" s="5"/>
      <c r="O766" s="9"/>
    </row>
    <row r="767" spans="1:15" x14ac:dyDescent="0.25">
      <c r="A767" t="s">
        <v>1124</v>
      </c>
      <c r="B767" t="s">
        <v>1125</v>
      </c>
      <c r="C767" s="1">
        <f>VLOOKUP(A767,[1]Sheet1!$D$3:$P$1208,3,FALSE)</f>
        <v>294962.93</v>
      </c>
      <c r="D767" s="1">
        <f t="shared" si="54"/>
        <v>-22573.609999999986</v>
      </c>
      <c r="E767" s="1">
        <f>VLOOKUP(A767,[2]Sheet2!$D$3:$L$1162,9,FALSE)</f>
        <v>272389.32</v>
      </c>
      <c r="F767" s="1"/>
      <c r="G767" s="1">
        <f>VLOOKUP(A767,[2]Sheet2!$D$3:$J$1162,7,FALSE)</f>
        <v>200226.14</v>
      </c>
      <c r="H767" s="1"/>
      <c r="I767" s="1">
        <f t="shared" si="55"/>
        <v>72163.179999999993</v>
      </c>
      <c r="N767" s="5"/>
      <c r="O767" s="9"/>
    </row>
    <row r="768" spans="1:15" x14ac:dyDescent="0.25">
      <c r="A768" t="s">
        <v>1126</v>
      </c>
      <c r="B768" t="s">
        <v>1127</v>
      </c>
      <c r="C768" s="1">
        <f>VLOOKUP(A768,[1]Sheet1!$D$3:$P$1208,3,FALSE)</f>
        <v>29143.03</v>
      </c>
      <c r="D768" s="1">
        <f t="shared" si="54"/>
        <v>-29143.03</v>
      </c>
      <c r="E768" s="1">
        <f>VLOOKUP(A768,[2]Sheet2!$D$3:$L$1162,9,FALSE)</f>
        <v>0</v>
      </c>
      <c r="F768" s="1"/>
      <c r="G768" s="1">
        <f>VLOOKUP(A768,[2]Sheet2!$D$3:$J$1162,7,FALSE)</f>
        <v>0</v>
      </c>
      <c r="H768" s="1"/>
      <c r="I768" s="1">
        <f t="shared" si="55"/>
        <v>0</v>
      </c>
      <c r="N768" s="5"/>
      <c r="O768" s="9"/>
    </row>
    <row r="769" spans="1:15" x14ac:dyDescent="0.25">
      <c r="A769" t="s">
        <v>1128</v>
      </c>
      <c r="B769" t="s">
        <v>1129</v>
      </c>
      <c r="C769" s="1">
        <f>VLOOKUP(A769,[1]Sheet1!$D$3:$P$1208,3,FALSE)</f>
        <v>40112.67</v>
      </c>
      <c r="D769" s="1">
        <f t="shared" si="54"/>
        <v>0</v>
      </c>
      <c r="E769" s="1">
        <f>VLOOKUP(A769,[2]Sheet2!$D$3:$L$1162,9,FALSE)</f>
        <v>40112.67</v>
      </c>
      <c r="F769" s="1"/>
      <c r="G769" s="1">
        <f>VLOOKUP(A769,[2]Sheet2!$D$3:$J$1162,7,FALSE)</f>
        <v>20109.900000000001</v>
      </c>
      <c r="H769" s="1"/>
      <c r="I769" s="1">
        <f t="shared" si="55"/>
        <v>20002.769999999997</v>
      </c>
      <c r="N769" s="5"/>
      <c r="O769" s="9"/>
    </row>
    <row r="770" spans="1:15" x14ac:dyDescent="0.25">
      <c r="A770" t="s">
        <v>1130</v>
      </c>
      <c r="B770" t="s">
        <v>1131</v>
      </c>
      <c r="C770" s="1">
        <f>VLOOKUP(A770,[1]Sheet1!$D$3:$P$1208,3,FALSE)</f>
        <v>0</v>
      </c>
      <c r="D770" s="1">
        <f t="shared" si="54"/>
        <v>0</v>
      </c>
      <c r="E770" s="1">
        <f>VLOOKUP(A770,[2]Sheet2!$D$3:$L$1162,9,FALSE)</f>
        <v>0</v>
      </c>
      <c r="F770" s="1"/>
      <c r="G770" s="1">
        <f>VLOOKUP(A770,[2]Sheet2!$D$3:$J$1162,7,FALSE)</f>
        <v>0</v>
      </c>
      <c r="H770" s="1"/>
      <c r="I770" s="1">
        <f t="shared" si="55"/>
        <v>0</v>
      </c>
      <c r="N770" s="5"/>
      <c r="O770" s="9"/>
    </row>
    <row r="771" spans="1:15" x14ac:dyDescent="0.25">
      <c r="A771" t="s">
        <v>1132</v>
      </c>
      <c r="B771" t="s">
        <v>1133</v>
      </c>
      <c r="C771" s="1">
        <f>VLOOKUP(A771,[1]Sheet1!$D$3:$P$1208,3,FALSE)</f>
        <v>2543.2199999999998</v>
      </c>
      <c r="D771" s="1">
        <f t="shared" si="54"/>
        <v>-2543.2199999999998</v>
      </c>
      <c r="E771" s="1">
        <f>VLOOKUP(A771,[2]Sheet2!$D$3:$L$1162,9,FALSE)</f>
        <v>0</v>
      </c>
      <c r="F771" s="1"/>
      <c r="G771" s="1">
        <f>VLOOKUP(A771,[2]Sheet2!$D$3:$J$1162,7,FALSE)</f>
        <v>0</v>
      </c>
      <c r="H771" s="1"/>
      <c r="I771" s="1">
        <f t="shared" si="55"/>
        <v>0</v>
      </c>
      <c r="N771" s="5"/>
      <c r="O771" s="9"/>
    </row>
    <row r="772" spans="1:15" x14ac:dyDescent="0.25">
      <c r="A772" t="s">
        <v>1134</v>
      </c>
      <c r="B772" t="s">
        <v>1135</v>
      </c>
      <c r="C772" s="1">
        <f>VLOOKUP(A772,[1]Sheet1!$D$3:$P$1208,3,FALSE)</f>
        <v>0</v>
      </c>
      <c r="D772" s="1">
        <f t="shared" si="54"/>
        <v>4200</v>
      </c>
      <c r="E772" s="1">
        <f>VLOOKUP(A772,[2]Sheet2!$D$3:$L$1162,9,FALSE)</f>
        <v>4200</v>
      </c>
      <c r="F772" s="1"/>
      <c r="G772" s="1">
        <f>VLOOKUP(A772,[2]Sheet2!$D$3:$J$1162,7,FALSE)</f>
        <v>2450</v>
      </c>
      <c r="H772" s="1"/>
      <c r="I772" s="1">
        <f t="shared" si="55"/>
        <v>1750</v>
      </c>
      <c r="N772" s="5"/>
      <c r="O772" s="9"/>
    </row>
    <row r="773" spans="1:15" x14ac:dyDescent="0.25">
      <c r="A773" t="s">
        <v>1136</v>
      </c>
      <c r="B773" t="s">
        <v>1137</v>
      </c>
      <c r="C773" s="1">
        <f>VLOOKUP(A773,[1]Sheet1!$D$3:$P$1208,3,FALSE)</f>
        <v>12038.14</v>
      </c>
      <c r="D773" s="1">
        <f t="shared" si="54"/>
        <v>-12038.14</v>
      </c>
      <c r="E773" s="1">
        <f>VLOOKUP(A773,[2]Sheet2!$D$3:$L$1162,9,FALSE)</f>
        <v>0</v>
      </c>
      <c r="F773" s="1"/>
      <c r="G773" s="1">
        <f>VLOOKUP(A773,[2]Sheet2!$D$3:$J$1162,7,FALSE)</f>
        <v>0</v>
      </c>
      <c r="H773" s="1"/>
      <c r="I773" s="1">
        <f t="shared" si="55"/>
        <v>0</v>
      </c>
      <c r="N773" s="5"/>
      <c r="O773" s="9"/>
    </row>
    <row r="774" spans="1:15" x14ac:dyDescent="0.25">
      <c r="A774" t="s">
        <v>1138</v>
      </c>
      <c r="B774" t="s">
        <v>1139</v>
      </c>
      <c r="C774" s="1">
        <f>VLOOKUP(A774,[1]Sheet1!$D$3:$P$1208,3,FALSE)</f>
        <v>13159.18</v>
      </c>
      <c r="D774" s="1">
        <f t="shared" si="54"/>
        <v>0</v>
      </c>
      <c r="E774" s="1">
        <f>VLOOKUP(A774,[2]Sheet2!$D$3:$L$1162,9,FALSE)</f>
        <v>13159.18</v>
      </c>
      <c r="F774" s="1"/>
      <c r="G774" s="1">
        <f>VLOOKUP(A774,[2]Sheet2!$D$3:$J$1162,7,FALSE)</f>
        <v>350</v>
      </c>
      <c r="H774" s="1"/>
      <c r="I774" s="1">
        <f t="shared" si="55"/>
        <v>12809.18</v>
      </c>
      <c r="N774" s="5"/>
      <c r="O774" s="9"/>
    </row>
    <row r="775" spans="1:15" x14ac:dyDescent="0.25">
      <c r="A775" t="s">
        <v>1140</v>
      </c>
      <c r="B775" t="s">
        <v>1141</v>
      </c>
      <c r="C775" s="1">
        <f>VLOOKUP(A775,[1]Sheet1!$D$3:$P$1208,3,FALSE)</f>
        <v>0</v>
      </c>
      <c r="D775" s="1">
        <f t="shared" si="54"/>
        <v>0</v>
      </c>
      <c r="E775" s="1">
        <f>VLOOKUP(A775,[2]Sheet2!$D$3:$L$1162,9,FALSE)</f>
        <v>0</v>
      </c>
      <c r="F775" s="1"/>
      <c r="G775" s="1">
        <f>VLOOKUP(A775,[2]Sheet2!$D$3:$J$1162,7,FALSE)</f>
        <v>0</v>
      </c>
      <c r="H775" s="1"/>
      <c r="I775" s="1">
        <f t="shared" si="55"/>
        <v>0</v>
      </c>
      <c r="N775" s="5"/>
      <c r="O775" s="9"/>
    </row>
    <row r="776" spans="1:15" x14ac:dyDescent="0.25">
      <c r="A776" t="s">
        <v>1142</v>
      </c>
      <c r="B776" t="s">
        <v>1143</v>
      </c>
      <c r="C776" s="1">
        <f>VLOOKUP(A776,[1]Sheet1!$D$3:$P$1208,3,FALSE)</f>
        <v>0</v>
      </c>
      <c r="D776" s="1">
        <f t="shared" si="54"/>
        <v>0</v>
      </c>
      <c r="E776" s="1">
        <f>VLOOKUP(A776,[2]Sheet2!$D$3:$L$1162,9,FALSE)</f>
        <v>0</v>
      </c>
      <c r="F776" s="1"/>
      <c r="G776" s="1">
        <f>VLOOKUP(A776,[2]Sheet2!$D$3:$J$1162,7,FALSE)</f>
        <v>0</v>
      </c>
      <c r="H776" s="1"/>
      <c r="I776" s="1">
        <f t="shared" si="55"/>
        <v>0</v>
      </c>
      <c r="N776" s="5"/>
      <c r="O776" s="9"/>
    </row>
    <row r="777" spans="1:15" x14ac:dyDescent="0.25">
      <c r="A777" t="s">
        <v>1144</v>
      </c>
      <c r="B777" t="s">
        <v>1145</v>
      </c>
      <c r="C777" s="1">
        <f>VLOOKUP(A777,[1]Sheet1!$D$3:$P$1208,3,FALSE)</f>
        <v>0</v>
      </c>
      <c r="D777" s="1">
        <f t="shared" si="54"/>
        <v>0</v>
      </c>
      <c r="E777" s="1">
        <f>VLOOKUP(A777,[2]Sheet2!$D$3:$L$1162,9,FALSE)</f>
        <v>0</v>
      </c>
      <c r="F777" s="1"/>
      <c r="G777" s="1">
        <f>VLOOKUP(A777,[2]Sheet2!$D$3:$J$1162,7,FALSE)</f>
        <v>0</v>
      </c>
      <c r="H777" s="1"/>
      <c r="I777" s="1">
        <f t="shared" si="55"/>
        <v>0</v>
      </c>
      <c r="N777" s="5"/>
      <c r="O777" s="9"/>
    </row>
    <row r="778" spans="1:15" x14ac:dyDescent="0.25">
      <c r="A778" t="s">
        <v>1146</v>
      </c>
      <c r="B778" t="s">
        <v>1147</v>
      </c>
      <c r="C778" s="1">
        <f>VLOOKUP(A778,[1]Sheet1!$D$3:$P$1208,3,FALSE)</f>
        <v>569.52</v>
      </c>
      <c r="D778" s="1">
        <f t="shared" si="54"/>
        <v>-569.52</v>
      </c>
      <c r="E778" s="1">
        <f>VLOOKUP(A778,[2]Sheet2!$D$3:$L$1162,9,FALSE)</f>
        <v>0</v>
      </c>
      <c r="F778" s="1"/>
      <c r="G778" s="1">
        <f>VLOOKUP(A778,[2]Sheet2!$D$3:$J$1162,7,FALSE)</f>
        <v>0</v>
      </c>
      <c r="H778" s="1"/>
      <c r="I778" s="1">
        <f t="shared" si="55"/>
        <v>0</v>
      </c>
      <c r="N778" s="5"/>
      <c r="O778" s="9"/>
    </row>
    <row r="779" spans="1:15" x14ac:dyDescent="0.25">
      <c r="A779" t="s">
        <v>1148</v>
      </c>
      <c r="B779" t="s">
        <v>1149</v>
      </c>
      <c r="C779" s="1">
        <f>VLOOKUP(A779,[1]Sheet1!$D$3:$P$1208,3,FALSE)</f>
        <v>298.32</v>
      </c>
      <c r="D779" s="1">
        <f t="shared" si="54"/>
        <v>-143.65333333333331</v>
      </c>
      <c r="E779" s="1">
        <f>VLOOKUP(A779,[2]Sheet2!$D$3:$L$1162,9,FALSE)</f>
        <v>154.66666666666669</v>
      </c>
      <c r="F779" s="1"/>
      <c r="G779" s="1">
        <f>VLOOKUP(A779,[2]Sheet2!$D$3:$J$1162,7,FALSE)</f>
        <v>116</v>
      </c>
      <c r="H779" s="1"/>
      <c r="I779" s="1">
        <f t="shared" si="55"/>
        <v>38.666666666666686</v>
      </c>
      <c r="N779" s="5"/>
      <c r="O779" s="9"/>
    </row>
    <row r="780" spans="1:15" x14ac:dyDescent="0.25">
      <c r="A780" t="s">
        <v>1150</v>
      </c>
      <c r="B780" t="s">
        <v>1151</v>
      </c>
      <c r="C780" s="1">
        <f>VLOOKUP(A780,[1]Sheet1!$D$3:$P$1208,3,FALSE)</f>
        <v>7522.21</v>
      </c>
      <c r="D780" s="1">
        <f t="shared" si="54"/>
        <v>-7522.21</v>
      </c>
      <c r="E780" s="1">
        <f>VLOOKUP(A780,[2]Sheet2!$D$3:$L$1162,9,FALSE)</f>
        <v>0</v>
      </c>
      <c r="F780" s="1"/>
      <c r="G780" s="1">
        <f>VLOOKUP(A780,[2]Sheet2!$D$3:$J$1162,7,FALSE)</f>
        <v>0</v>
      </c>
      <c r="H780" s="1"/>
      <c r="I780" s="1">
        <f t="shared" si="55"/>
        <v>0</v>
      </c>
      <c r="N780" s="5"/>
      <c r="O780" s="9"/>
    </row>
    <row r="781" spans="1:15" x14ac:dyDescent="0.25">
      <c r="A781" t="s">
        <v>1152</v>
      </c>
      <c r="B781" t="s">
        <v>1153</v>
      </c>
      <c r="C781" s="1">
        <f>VLOOKUP(A781,[1]Sheet1!$D$3:$P$1208,3,FALSE)</f>
        <v>3643.37</v>
      </c>
      <c r="D781" s="1">
        <f t="shared" si="54"/>
        <v>-673.59666666666681</v>
      </c>
      <c r="E781" s="1">
        <f>VLOOKUP(A781,[2]Sheet2!$D$3:$L$1162,9,FALSE)</f>
        <v>2969.7733333333331</v>
      </c>
      <c r="F781" s="1"/>
      <c r="G781" s="1">
        <f>VLOOKUP(A781,[2]Sheet2!$D$3:$J$1162,7,FALSE)</f>
        <v>2227.33</v>
      </c>
      <c r="H781" s="1"/>
      <c r="I781" s="1">
        <f t="shared" si="55"/>
        <v>742.44333333333316</v>
      </c>
      <c r="N781" s="5"/>
      <c r="O781" s="9"/>
    </row>
    <row r="782" spans="1:15" x14ac:dyDescent="0.25">
      <c r="A782" t="s">
        <v>1154</v>
      </c>
      <c r="B782" t="s">
        <v>1155</v>
      </c>
      <c r="C782" s="1">
        <f>VLOOKUP(A782,[1]Sheet1!$D$3:$P$1208,3,FALSE)</f>
        <v>0</v>
      </c>
      <c r="D782" s="1">
        <f t="shared" si="54"/>
        <v>0</v>
      </c>
      <c r="E782" s="1">
        <f>VLOOKUP(A782,[2]Sheet2!$D$3:$L$1162,9,FALSE)</f>
        <v>0</v>
      </c>
      <c r="F782" s="1"/>
      <c r="G782" s="1">
        <f>VLOOKUP(A782,[2]Sheet2!$D$3:$J$1162,7,FALSE)</f>
        <v>0</v>
      </c>
      <c r="H782" s="1"/>
      <c r="I782" s="1">
        <f t="shared" si="55"/>
        <v>0</v>
      </c>
      <c r="N782" s="5"/>
      <c r="O782" s="9"/>
    </row>
    <row r="783" spans="1:15" x14ac:dyDescent="0.25">
      <c r="A783" t="s">
        <v>1156</v>
      </c>
      <c r="B783" t="s">
        <v>1157</v>
      </c>
      <c r="C783" s="1">
        <f>VLOOKUP(A783,[1]Sheet1!$D$3:$P$1208,3,FALSE)</f>
        <v>0</v>
      </c>
      <c r="D783" s="1">
        <f t="shared" si="54"/>
        <v>0</v>
      </c>
      <c r="E783" s="1">
        <f>VLOOKUP(A783,[2]Sheet2!$D$3:$L$1162,9,FALSE)</f>
        <v>0</v>
      </c>
      <c r="F783" s="1"/>
      <c r="G783" s="1">
        <f>VLOOKUP(A783,[2]Sheet2!$D$3:$J$1162,7,FALSE)</f>
        <v>0</v>
      </c>
      <c r="H783" s="1"/>
      <c r="I783" s="1">
        <f t="shared" si="55"/>
        <v>0</v>
      </c>
      <c r="N783" s="5"/>
      <c r="O783" s="9"/>
    </row>
    <row r="784" spans="1:15" x14ac:dyDescent="0.25">
      <c r="A784" t="s">
        <v>1158</v>
      </c>
      <c r="B784" t="s">
        <v>1159</v>
      </c>
      <c r="C784" s="1">
        <f>VLOOKUP(A784,[1]Sheet1!$D$3:$P$1208,3,FALSE)</f>
        <v>37780.76</v>
      </c>
      <c r="D784" s="1">
        <f t="shared" si="54"/>
        <v>-37780.76</v>
      </c>
      <c r="E784" s="1">
        <f>VLOOKUP(A784,[2]Sheet2!$D$3:$L$1162,9,FALSE)</f>
        <v>0</v>
      </c>
      <c r="F784" s="1"/>
      <c r="G784" s="1">
        <f>VLOOKUP(A784,[2]Sheet2!$D$3:$J$1162,7,FALSE)</f>
        <v>0</v>
      </c>
      <c r="H784" s="1"/>
      <c r="I784" s="1">
        <f t="shared" si="55"/>
        <v>0</v>
      </c>
      <c r="N784" s="5"/>
      <c r="O784" s="9"/>
    </row>
    <row r="785" spans="1:15" x14ac:dyDescent="0.25">
      <c r="A785" t="s">
        <v>1160</v>
      </c>
      <c r="B785" t="s">
        <v>1161</v>
      </c>
      <c r="C785" s="1">
        <f>VLOOKUP(A785,[1]Sheet1!$D$3:$P$1208,3,FALSE)</f>
        <v>8242.24</v>
      </c>
      <c r="D785" s="1">
        <f t="shared" si="54"/>
        <v>8476.159999999998</v>
      </c>
      <c r="E785" s="1">
        <f>VLOOKUP(A785,[2]Sheet2!$D$3:$L$1162,9,FALSE)</f>
        <v>16718.399999999998</v>
      </c>
      <c r="F785" s="1"/>
      <c r="G785" s="1">
        <f>VLOOKUP(A785,[2]Sheet2!$D$3:$J$1162,7,FALSE)</f>
        <v>12538.8</v>
      </c>
      <c r="H785" s="1"/>
      <c r="I785" s="1">
        <f t="shared" si="55"/>
        <v>4179.5999999999985</v>
      </c>
      <c r="N785" s="5"/>
      <c r="O785" s="9"/>
    </row>
    <row r="786" spans="1:15" x14ac:dyDescent="0.25">
      <c r="A786" t="s">
        <v>1162</v>
      </c>
      <c r="B786" t="s">
        <v>1163</v>
      </c>
      <c r="C786" s="1">
        <f>VLOOKUP(A786,[1]Sheet1!$D$3:$P$1208,3,FALSE)</f>
        <v>126059.98</v>
      </c>
      <c r="D786" s="1">
        <f t="shared" si="54"/>
        <v>-126059.98</v>
      </c>
      <c r="E786" s="1">
        <f>VLOOKUP(A786,[2]Sheet2!$D$3:$L$1162,9,FALSE)</f>
        <v>0</v>
      </c>
      <c r="F786" s="1"/>
      <c r="G786" s="1">
        <f>VLOOKUP(A786,[2]Sheet2!$D$3:$J$1162,7,FALSE)</f>
        <v>0</v>
      </c>
      <c r="H786" s="1"/>
      <c r="I786" s="1">
        <f t="shared" si="55"/>
        <v>0</v>
      </c>
      <c r="N786" s="5"/>
      <c r="O786" s="9"/>
    </row>
    <row r="787" spans="1:15" x14ac:dyDescent="0.25">
      <c r="A787" t="s">
        <v>1164</v>
      </c>
      <c r="B787" t="s">
        <v>1165</v>
      </c>
      <c r="C787" s="1">
        <f>VLOOKUP(A787,[1]Sheet1!$D$3:$P$1208,3,FALSE)</f>
        <v>61282.07</v>
      </c>
      <c r="D787" s="1">
        <f t="shared" si="54"/>
        <v>-14013.029999999999</v>
      </c>
      <c r="E787" s="1">
        <f>VLOOKUP(A787,[2]Sheet2!$D$3:$L$1162,9,FALSE)</f>
        <v>47269.04</v>
      </c>
      <c r="F787" s="1"/>
      <c r="G787" s="1">
        <f>VLOOKUP(A787,[2]Sheet2!$D$3:$J$1162,7,FALSE)</f>
        <v>35451.78</v>
      </c>
      <c r="H787" s="1"/>
      <c r="I787" s="1">
        <f t="shared" si="55"/>
        <v>11817.260000000002</v>
      </c>
      <c r="N787" s="5"/>
      <c r="O787" s="9"/>
    </row>
    <row r="788" spans="1:15" x14ac:dyDescent="0.25">
      <c r="A788" t="s">
        <v>1166</v>
      </c>
      <c r="B788" t="s">
        <v>1167</v>
      </c>
      <c r="C788" s="1">
        <f>VLOOKUP(A788,[1]Sheet1!$D$3:$P$1208,3,FALSE)</f>
        <v>7414.53</v>
      </c>
      <c r="D788" s="1">
        <f t="shared" si="54"/>
        <v>-7414.53</v>
      </c>
      <c r="E788" s="1">
        <f>VLOOKUP(A788,[2]Sheet2!$D$3:$L$1162,9,FALSE)</f>
        <v>0</v>
      </c>
      <c r="F788" s="1"/>
      <c r="G788" s="1">
        <f>VLOOKUP(A788,[2]Sheet2!$D$3:$J$1162,7,FALSE)</f>
        <v>0</v>
      </c>
      <c r="H788" s="1"/>
      <c r="I788" s="1">
        <f t="shared" si="55"/>
        <v>0</v>
      </c>
      <c r="N788" s="5"/>
      <c r="O788" s="9"/>
    </row>
    <row r="789" spans="1:15" x14ac:dyDescent="0.25">
      <c r="A789" t="s">
        <v>1168</v>
      </c>
      <c r="B789" t="s">
        <v>1169</v>
      </c>
      <c r="C789" s="1">
        <f>VLOOKUP(A789,[1]Sheet1!$D$3:$P$1208,3,FALSE)</f>
        <v>3872.3</v>
      </c>
      <c r="D789" s="1">
        <f t="shared" si="54"/>
        <v>-1121.8800000000001</v>
      </c>
      <c r="E789" s="1">
        <f>VLOOKUP(A789,[2]Sheet2!$D$3:$L$1162,9,FALSE)</f>
        <v>2750.42</v>
      </c>
      <c r="F789" s="1"/>
      <c r="G789" s="1">
        <f>VLOOKUP(A789,[2]Sheet2!$D$3:$J$1162,7,FALSE)</f>
        <v>2032.96</v>
      </c>
      <c r="H789" s="1"/>
      <c r="I789" s="1">
        <f t="shared" si="55"/>
        <v>717.46</v>
      </c>
      <c r="N789" s="5"/>
      <c r="O789" s="9"/>
    </row>
    <row r="790" spans="1:15" x14ac:dyDescent="0.25">
      <c r="A790" t="s">
        <v>1170</v>
      </c>
      <c r="B790" t="s">
        <v>844</v>
      </c>
      <c r="C790" s="1">
        <f>VLOOKUP(A790,[1]Sheet1!$D$3:$P$1208,3,FALSE)</f>
        <v>0</v>
      </c>
      <c r="D790" s="1">
        <f t="shared" si="54"/>
        <v>0</v>
      </c>
      <c r="E790" s="1">
        <f>VLOOKUP(A790,[2]Sheet2!$D$3:$L$1162,9,FALSE)</f>
        <v>0</v>
      </c>
      <c r="F790" s="1"/>
      <c r="G790" s="1">
        <f>VLOOKUP(A790,[2]Sheet2!$D$3:$J$1162,7,FALSE)</f>
        <v>0</v>
      </c>
      <c r="H790" s="1"/>
      <c r="I790" s="1">
        <f t="shared" si="55"/>
        <v>0</v>
      </c>
      <c r="N790" s="5"/>
      <c r="O790" s="9"/>
    </row>
    <row r="791" spans="1:15" x14ac:dyDescent="0.25">
      <c r="A791" t="s">
        <v>1171</v>
      </c>
      <c r="B791" t="s">
        <v>1172</v>
      </c>
      <c r="C791" s="1">
        <f>VLOOKUP(A791,[1]Sheet1!$D$3:$P$1208,3,FALSE)</f>
        <v>3437756.8</v>
      </c>
      <c r="D791" s="1">
        <f t="shared" si="54"/>
        <v>0</v>
      </c>
      <c r="E791" s="1">
        <f>VLOOKUP(A791,[2]Sheet2!$D$3:$L$1162,9,FALSE)</f>
        <v>3437756.8</v>
      </c>
      <c r="F791" s="1"/>
      <c r="G791" s="1">
        <f>VLOOKUP(A791,[2]Sheet2!$D$3:$J$1162,7,FALSE)</f>
        <v>1460401.3599999999</v>
      </c>
      <c r="H791" s="1"/>
      <c r="I791" s="1">
        <f t="shared" si="55"/>
        <v>1977355.44</v>
      </c>
      <c r="N791" s="5"/>
      <c r="O791" s="9"/>
    </row>
    <row r="792" spans="1:15" x14ac:dyDescent="0.25">
      <c r="A792" t="s">
        <v>1173</v>
      </c>
      <c r="B792" t="s">
        <v>1174</v>
      </c>
      <c r="C792" s="1">
        <f>VLOOKUP(A792,[1]Sheet1!$D$3:$P$1208,3,FALSE)</f>
        <v>0</v>
      </c>
      <c r="D792" s="1">
        <f t="shared" si="54"/>
        <v>0</v>
      </c>
      <c r="E792" s="1">
        <f>VLOOKUP(A792,[2]Sheet2!$D$3:$L$1162,9,FALSE)</f>
        <v>0</v>
      </c>
      <c r="F792" s="1"/>
      <c r="G792" s="1">
        <f>VLOOKUP(A792,[2]Sheet2!$D$3:$J$1162,7,FALSE)</f>
        <v>0</v>
      </c>
      <c r="H792" s="1"/>
      <c r="I792" s="1">
        <f t="shared" si="55"/>
        <v>0</v>
      </c>
      <c r="N792" s="5"/>
      <c r="O792" s="9"/>
    </row>
    <row r="793" spans="1:15" x14ac:dyDescent="0.25">
      <c r="A793" t="s">
        <v>1175</v>
      </c>
      <c r="B793" t="s">
        <v>1176</v>
      </c>
      <c r="C793" s="1">
        <f>VLOOKUP(A793,[1]Sheet1!$D$3:$P$1208,3,FALSE)</f>
        <v>0</v>
      </c>
      <c r="D793" s="1">
        <f t="shared" si="54"/>
        <v>0</v>
      </c>
      <c r="E793" s="1">
        <f>VLOOKUP(A793,[2]Sheet2!$D$3:$L$1162,9,FALSE)</f>
        <v>0</v>
      </c>
      <c r="F793" s="1"/>
      <c r="G793" s="1">
        <f>VLOOKUP(A793,[2]Sheet2!$D$3:$J$1162,7,FALSE)</f>
        <v>0</v>
      </c>
      <c r="H793" s="1"/>
      <c r="I793" s="1">
        <f t="shared" si="55"/>
        <v>0</v>
      </c>
      <c r="N793" s="5"/>
      <c r="O793" s="9"/>
    </row>
    <row r="794" spans="1:15" x14ac:dyDescent="0.25">
      <c r="A794" t="s">
        <v>1177</v>
      </c>
      <c r="B794" t="s">
        <v>1178</v>
      </c>
      <c r="C794" s="1">
        <f>VLOOKUP(A794,[1]Sheet1!$D$3:$P$1208,3,FALSE)</f>
        <v>0</v>
      </c>
      <c r="D794" s="1">
        <f t="shared" si="54"/>
        <v>0</v>
      </c>
      <c r="E794" s="1">
        <f>VLOOKUP(A794,[2]Sheet2!$D$3:$L$1162,9,FALSE)</f>
        <v>0</v>
      </c>
      <c r="F794" s="1"/>
      <c r="G794" s="1">
        <f>VLOOKUP(A794,[2]Sheet2!$D$3:$J$1162,7,FALSE)</f>
        <v>0</v>
      </c>
      <c r="H794" s="1"/>
      <c r="I794" s="1">
        <f t="shared" si="55"/>
        <v>0</v>
      </c>
      <c r="N794" s="5"/>
      <c r="O794" s="9"/>
    </row>
    <row r="795" spans="1:15" x14ac:dyDescent="0.25">
      <c r="A795" t="s">
        <v>1179</v>
      </c>
      <c r="B795" t="s">
        <v>72</v>
      </c>
      <c r="C795" s="1">
        <f>VLOOKUP(A795,[1]Sheet1!$D$3:$P$1208,3,FALSE)</f>
        <v>0</v>
      </c>
      <c r="D795" s="1">
        <f t="shared" si="54"/>
        <v>0</v>
      </c>
      <c r="E795" s="1">
        <f>VLOOKUP(A795,[2]Sheet2!$D$3:$L$1162,9,FALSE)</f>
        <v>0</v>
      </c>
      <c r="F795" s="1"/>
      <c r="G795" s="1">
        <f>VLOOKUP(A795,[2]Sheet2!$D$3:$J$1162,7,FALSE)</f>
        <v>0</v>
      </c>
      <c r="H795" s="1"/>
      <c r="I795" s="1">
        <f t="shared" si="55"/>
        <v>0</v>
      </c>
      <c r="N795" s="5"/>
      <c r="O795" s="9"/>
    </row>
    <row r="796" spans="1:15" x14ac:dyDescent="0.25">
      <c r="A796" t="s">
        <v>1180</v>
      </c>
      <c r="B796" t="s">
        <v>1181</v>
      </c>
      <c r="C796" s="1">
        <f>VLOOKUP(A796,[1]Sheet1!$D$3:$P$1208,3,FALSE)</f>
        <v>0</v>
      </c>
      <c r="D796" s="1">
        <f t="shared" si="54"/>
        <v>0</v>
      </c>
      <c r="E796" s="1">
        <f>VLOOKUP(A796,[2]Sheet2!$D$3:$L$1162,9,FALSE)</f>
        <v>0</v>
      </c>
      <c r="F796" s="1"/>
      <c r="G796" s="1">
        <f>VLOOKUP(A796,[2]Sheet2!$D$3:$J$1162,7,FALSE)</f>
        <v>0</v>
      </c>
      <c r="H796" s="1"/>
      <c r="I796" s="1">
        <f t="shared" si="55"/>
        <v>0</v>
      </c>
      <c r="N796" s="5"/>
      <c r="O796" s="9"/>
    </row>
    <row r="797" spans="1:15" x14ac:dyDescent="0.25">
      <c r="A797" t="s">
        <v>1182</v>
      </c>
      <c r="B797" t="s">
        <v>1183</v>
      </c>
      <c r="C797" s="1">
        <f>VLOOKUP(A797,[1]Sheet1!$D$3:$P$1208,3,FALSE)</f>
        <v>0</v>
      </c>
      <c r="D797" s="1">
        <f t="shared" si="54"/>
        <v>0</v>
      </c>
      <c r="E797" s="1">
        <f>VLOOKUP(A797,[2]Sheet2!$D$3:$L$1162,9,FALSE)</f>
        <v>0</v>
      </c>
      <c r="F797" s="1"/>
      <c r="G797" s="1">
        <f>VLOOKUP(A797,[2]Sheet2!$D$3:$J$1162,7,FALSE)</f>
        <v>0</v>
      </c>
      <c r="H797" s="1"/>
      <c r="I797" s="1">
        <f t="shared" si="55"/>
        <v>0</v>
      </c>
      <c r="N797" s="5"/>
      <c r="O797" s="9"/>
    </row>
    <row r="798" spans="1:15" x14ac:dyDescent="0.25">
      <c r="A798" t="s">
        <v>1184</v>
      </c>
      <c r="B798" t="s">
        <v>693</v>
      </c>
      <c r="C798" s="1">
        <f>VLOOKUP(A798,[1]Sheet1!$D$3:$P$1208,3,FALSE)</f>
        <v>0</v>
      </c>
      <c r="D798" s="1">
        <f t="shared" si="54"/>
        <v>0</v>
      </c>
      <c r="E798" s="1">
        <f>VLOOKUP(A798,[2]Sheet2!$D$3:$L$1162,9,FALSE)</f>
        <v>0</v>
      </c>
      <c r="F798" s="1"/>
      <c r="G798" s="1">
        <f>VLOOKUP(A798,[2]Sheet2!$D$3:$J$1162,7,FALSE)</f>
        <v>0</v>
      </c>
      <c r="H798" s="1"/>
      <c r="I798" s="1">
        <f t="shared" si="55"/>
        <v>0</v>
      </c>
      <c r="N798" s="5"/>
      <c r="O798" s="9"/>
    </row>
    <row r="799" spans="1:15" x14ac:dyDescent="0.25">
      <c r="A799" t="s">
        <v>1185</v>
      </c>
      <c r="B799" t="s">
        <v>1186</v>
      </c>
      <c r="C799" s="1">
        <f>VLOOKUP(A799,[1]Sheet1!$D$3:$P$1208,3,FALSE)</f>
        <v>0</v>
      </c>
      <c r="D799" s="1">
        <f t="shared" si="54"/>
        <v>0</v>
      </c>
      <c r="E799" s="1">
        <f>VLOOKUP(A799,[2]Sheet2!$D$3:$L$1162,9,FALSE)</f>
        <v>0</v>
      </c>
      <c r="F799" s="1"/>
      <c r="G799" s="1">
        <f>VLOOKUP(A799,[2]Sheet2!$D$3:$J$1162,7,FALSE)</f>
        <v>0</v>
      </c>
      <c r="H799" s="1"/>
      <c r="I799" s="1">
        <f t="shared" si="55"/>
        <v>0</v>
      </c>
      <c r="N799" s="5"/>
      <c r="O799" s="9"/>
    </row>
    <row r="800" spans="1:15" x14ac:dyDescent="0.25">
      <c r="A800" t="s">
        <v>1187</v>
      </c>
      <c r="B800" t="s">
        <v>1188</v>
      </c>
      <c r="C800" s="1">
        <f>VLOOKUP(A800,[1]Sheet1!$D$3:$P$1208,3,FALSE)</f>
        <v>0</v>
      </c>
      <c r="D800" s="1">
        <f t="shared" si="54"/>
        <v>0</v>
      </c>
      <c r="E800" s="1">
        <f>VLOOKUP(A800,[2]Sheet2!$D$3:$L$1162,9,FALSE)</f>
        <v>0</v>
      </c>
      <c r="F800" s="1"/>
      <c r="G800" s="1">
        <f>VLOOKUP(A800,[2]Sheet2!$D$3:$J$1162,7,FALSE)</f>
        <v>0</v>
      </c>
      <c r="H800" s="1"/>
      <c r="I800" s="1">
        <f t="shared" si="55"/>
        <v>0</v>
      </c>
      <c r="N800" s="5"/>
      <c r="O800" s="9"/>
    </row>
    <row r="801" spans="1:15" x14ac:dyDescent="0.25">
      <c r="A801" t="s">
        <v>1189</v>
      </c>
      <c r="B801" t="s">
        <v>1190</v>
      </c>
      <c r="C801" s="1">
        <f>VLOOKUP(A801,[1]Sheet1!$D$3:$P$1208,3,FALSE)</f>
        <v>0</v>
      </c>
      <c r="D801" s="1">
        <f t="shared" si="54"/>
        <v>0</v>
      </c>
      <c r="E801" s="1">
        <f>VLOOKUP(A801,[2]Sheet2!$D$3:$L$1162,9,FALSE)</f>
        <v>0</v>
      </c>
      <c r="F801" s="1"/>
      <c r="G801" s="1">
        <f>VLOOKUP(A801,[2]Sheet2!$D$3:$J$1162,7,FALSE)</f>
        <v>0</v>
      </c>
      <c r="H801" s="1"/>
      <c r="I801" s="1">
        <f t="shared" si="55"/>
        <v>0</v>
      </c>
      <c r="N801" s="5"/>
      <c r="O801" s="9"/>
    </row>
    <row r="802" spans="1:15" x14ac:dyDescent="0.25">
      <c r="A802" t="s">
        <v>1191</v>
      </c>
      <c r="B802" t="s">
        <v>1192</v>
      </c>
      <c r="C802" s="1">
        <f>VLOOKUP(A802,[1]Sheet1!$D$3:$P$1208,3,FALSE)</f>
        <v>0</v>
      </c>
      <c r="D802" s="1">
        <f t="shared" si="54"/>
        <v>0</v>
      </c>
      <c r="E802" s="1">
        <f>VLOOKUP(A802,[2]Sheet2!$D$3:$L$1162,9,FALSE)</f>
        <v>0</v>
      </c>
      <c r="F802" s="1"/>
      <c r="G802" s="1">
        <f>VLOOKUP(A802,[2]Sheet2!$D$3:$J$1162,7,FALSE)</f>
        <v>0</v>
      </c>
      <c r="H802" s="1"/>
      <c r="I802" s="1">
        <f t="shared" si="55"/>
        <v>0</v>
      </c>
      <c r="N802" s="5"/>
      <c r="O802" s="9"/>
    </row>
    <row r="803" spans="1:15" x14ac:dyDescent="0.25">
      <c r="A803" t="s">
        <v>1193</v>
      </c>
      <c r="B803" t="s">
        <v>1194</v>
      </c>
      <c r="C803" s="1">
        <f>VLOOKUP(A803,[1]Sheet1!$D$3:$P$1208,3,FALSE)</f>
        <v>0</v>
      </c>
      <c r="D803" s="1">
        <f t="shared" si="54"/>
        <v>0</v>
      </c>
      <c r="E803" s="1">
        <f>VLOOKUP(A803,[2]Sheet2!$D$3:$L$1162,9,FALSE)</f>
        <v>0</v>
      </c>
      <c r="F803" s="1"/>
      <c r="G803" s="1">
        <f>VLOOKUP(A803,[2]Sheet2!$D$3:$J$1162,7,FALSE)</f>
        <v>0</v>
      </c>
      <c r="H803" s="1"/>
      <c r="I803" s="1">
        <f t="shared" si="55"/>
        <v>0</v>
      </c>
      <c r="N803" s="5"/>
      <c r="O803" s="9"/>
    </row>
    <row r="804" spans="1:15" x14ac:dyDescent="0.25">
      <c r="A804" t="s">
        <v>1195</v>
      </c>
      <c r="B804" t="s">
        <v>1196</v>
      </c>
      <c r="C804" s="1">
        <f>VLOOKUP(A804,[1]Sheet1!$D$3:$P$1208,3,FALSE)</f>
        <v>0</v>
      </c>
      <c r="D804" s="1">
        <f t="shared" si="54"/>
        <v>0</v>
      </c>
      <c r="E804" s="1">
        <f>VLOOKUP(A804,[2]Sheet2!$D$3:$L$1162,9,FALSE)</f>
        <v>0</v>
      </c>
      <c r="F804" s="1"/>
      <c r="G804" s="1">
        <f>VLOOKUP(A804,[2]Sheet2!$D$3:$J$1162,7,FALSE)</f>
        <v>0</v>
      </c>
      <c r="H804" s="1"/>
      <c r="I804" s="1">
        <f t="shared" si="55"/>
        <v>0</v>
      </c>
      <c r="N804" s="5"/>
      <c r="O804" s="9"/>
    </row>
    <row r="805" spans="1:15" x14ac:dyDescent="0.25">
      <c r="A805" t="s">
        <v>1197</v>
      </c>
      <c r="B805" t="s">
        <v>133</v>
      </c>
      <c r="C805" s="1">
        <f>VLOOKUP(A805,[1]Sheet1!$D$3:$P$1208,3,FALSE)</f>
        <v>0</v>
      </c>
      <c r="D805" s="1">
        <f t="shared" si="54"/>
        <v>0</v>
      </c>
      <c r="E805" s="1">
        <f>VLOOKUP(A805,[2]Sheet2!$D$3:$L$1162,9,FALSE)</f>
        <v>0</v>
      </c>
      <c r="F805" s="1"/>
      <c r="G805" s="1">
        <f>VLOOKUP(A805,[2]Sheet2!$D$3:$J$1162,7,FALSE)</f>
        <v>0</v>
      </c>
      <c r="H805" s="1"/>
      <c r="I805" s="1">
        <f t="shared" si="55"/>
        <v>0</v>
      </c>
      <c r="N805" s="5"/>
      <c r="O805" s="9"/>
    </row>
    <row r="806" spans="1:15" x14ac:dyDescent="0.25">
      <c r="A806" t="s">
        <v>1680</v>
      </c>
      <c r="B806" t="s">
        <v>1681</v>
      </c>
      <c r="C806" s="1">
        <f>VLOOKUP(A806,[1]Sheet1!$D$3:$P$1208,3,FALSE)</f>
        <v>25000</v>
      </c>
      <c r="D806" s="1">
        <f t="shared" si="54"/>
        <v>1673.6799999999967</v>
      </c>
      <c r="E806" s="1">
        <f>VLOOKUP(A806,[2]Sheet2!$D$3:$L$1162,9,FALSE)</f>
        <v>26673.679999999997</v>
      </c>
      <c r="F806" s="1"/>
      <c r="G806" s="1">
        <f>VLOOKUP(A806,[2]Sheet2!$D$3:$J$1162,7,FALSE)</f>
        <v>20005.259999999998</v>
      </c>
      <c r="H806" s="1"/>
      <c r="I806" s="1">
        <f t="shared" si="55"/>
        <v>6668.4199999999983</v>
      </c>
      <c r="N806" s="5"/>
      <c r="O806" s="9"/>
    </row>
    <row r="807" spans="1:15" x14ac:dyDescent="0.25">
      <c r="A807" t="s">
        <v>1198</v>
      </c>
      <c r="B807" t="s">
        <v>1199</v>
      </c>
      <c r="C807" s="1">
        <f>VLOOKUP(A807,[1]Sheet1!$D$3:$P$1208,3,FALSE)</f>
        <v>0</v>
      </c>
      <c r="D807" s="1">
        <f t="shared" si="54"/>
        <v>0</v>
      </c>
      <c r="E807" s="1">
        <f>VLOOKUP(A807,[2]Sheet2!$D$3:$L$1162,9,FALSE)</f>
        <v>0</v>
      </c>
      <c r="F807" s="1"/>
      <c r="G807" s="1">
        <f>VLOOKUP(A807,[2]Sheet2!$D$3:$J$1162,7,FALSE)</f>
        <v>0</v>
      </c>
      <c r="H807" s="1"/>
      <c r="I807" s="1">
        <f t="shared" si="55"/>
        <v>0</v>
      </c>
      <c r="N807" s="5"/>
      <c r="O807" s="9"/>
    </row>
    <row r="808" spans="1:15" x14ac:dyDescent="0.25">
      <c r="A808" s="4" t="s">
        <v>1200</v>
      </c>
      <c r="B808" s="4" t="s">
        <v>1201</v>
      </c>
      <c r="C808" s="1">
        <f>VLOOKUP(A808,[1]Sheet1!$D$3:$P$1208,3,FALSE)</f>
        <v>400000</v>
      </c>
      <c r="D808" s="1">
        <f t="shared" si="54"/>
        <v>-100000</v>
      </c>
      <c r="E808" s="1">
        <f>VLOOKUP(A808,[2]Sheet2!$D$3:$L$1162,9,FALSE)</f>
        <v>300000</v>
      </c>
      <c r="F808" s="1"/>
      <c r="G808" s="1">
        <f>VLOOKUP(A808,[2]Sheet2!$D$3:$J$1162,7,FALSE)</f>
        <v>13791.64</v>
      </c>
      <c r="H808" s="1"/>
      <c r="I808" s="1">
        <f t="shared" si="55"/>
        <v>286208.36</v>
      </c>
      <c r="N808" s="5"/>
      <c r="O808" s="9"/>
    </row>
    <row r="809" spans="1:15" x14ac:dyDescent="0.25">
      <c r="A809" t="s">
        <v>1202</v>
      </c>
      <c r="B809" t="s">
        <v>1203</v>
      </c>
      <c r="C809" s="1">
        <f>VLOOKUP(A809,[1]Sheet1!$D$3:$P$1208,3,FALSE)</f>
        <v>0</v>
      </c>
      <c r="D809" s="1">
        <f t="shared" si="54"/>
        <v>0</v>
      </c>
      <c r="E809" s="1">
        <f>VLOOKUP(A809,[2]Sheet2!$D$3:$L$1162,9,FALSE)</f>
        <v>0</v>
      </c>
      <c r="F809" s="1"/>
      <c r="G809" s="1">
        <f>VLOOKUP(A809,[2]Sheet2!$D$3:$J$1162,7,FALSE)</f>
        <v>0</v>
      </c>
      <c r="H809" s="1"/>
      <c r="I809" s="1">
        <f t="shared" si="55"/>
        <v>0</v>
      </c>
      <c r="N809" s="5"/>
      <c r="O809" s="9"/>
    </row>
    <row r="810" spans="1:15" x14ac:dyDescent="0.25">
      <c r="A810" t="s">
        <v>1204</v>
      </c>
      <c r="B810" t="s">
        <v>1205</v>
      </c>
      <c r="C810" s="1">
        <f>VLOOKUP(A810,[1]Sheet1!$D$3:$P$1208,3,FALSE)</f>
        <v>0</v>
      </c>
      <c r="D810" s="1">
        <f t="shared" si="54"/>
        <v>0</v>
      </c>
      <c r="E810" s="1">
        <f>VLOOKUP(A810,[2]Sheet2!$D$3:$L$1162,9,FALSE)</f>
        <v>0</v>
      </c>
      <c r="F810" s="1"/>
      <c r="G810" s="1">
        <f>VLOOKUP(A810,[2]Sheet2!$D$3:$J$1162,7,FALSE)</f>
        <v>0</v>
      </c>
      <c r="H810" s="1"/>
      <c r="I810" s="1">
        <f t="shared" si="55"/>
        <v>0</v>
      </c>
      <c r="N810" s="5"/>
      <c r="O810" s="9"/>
    </row>
    <row r="811" spans="1:15" x14ac:dyDescent="0.25">
      <c r="A811" t="s">
        <v>1206</v>
      </c>
      <c r="B811" t="s">
        <v>1207</v>
      </c>
      <c r="C811" s="1">
        <f>VLOOKUP(A811,[1]Sheet1!$D$3:$P$1208,3,FALSE)</f>
        <v>0</v>
      </c>
      <c r="D811" s="1">
        <f t="shared" si="54"/>
        <v>0</v>
      </c>
      <c r="E811" s="1">
        <f>VLOOKUP(A811,[2]Sheet2!$D$3:$L$1162,9,FALSE)</f>
        <v>0</v>
      </c>
      <c r="F811" s="1"/>
      <c r="G811" s="1">
        <f>VLOOKUP(A811,[2]Sheet2!$D$3:$J$1162,7,FALSE)</f>
        <v>0</v>
      </c>
      <c r="H811" s="1"/>
      <c r="I811" s="1">
        <f t="shared" si="55"/>
        <v>0</v>
      </c>
      <c r="N811" s="5"/>
      <c r="O811" s="9"/>
    </row>
    <row r="812" spans="1:15" x14ac:dyDescent="0.25">
      <c r="A812" t="s">
        <v>1208</v>
      </c>
      <c r="B812" t="s">
        <v>1209</v>
      </c>
      <c r="C812" s="1">
        <f>VLOOKUP(A812,[1]Sheet1!$D$3:$P$1208,3,FALSE)</f>
        <v>0</v>
      </c>
      <c r="D812" s="1">
        <f t="shared" si="54"/>
        <v>0</v>
      </c>
      <c r="E812" s="1">
        <f>VLOOKUP(A812,[2]Sheet2!$D$3:$L$1162,9,FALSE)</f>
        <v>0</v>
      </c>
      <c r="F812" s="1"/>
      <c r="G812" s="1">
        <f>VLOOKUP(A812,[2]Sheet2!$D$3:$J$1162,7,FALSE)</f>
        <v>0</v>
      </c>
      <c r="H812" s="1"/>
      <c r="I812" s="1">
        <f t="shared" si="55"/>
        <v>0</v>
      </c>
      <c r="N812" s="5"/>
      <c r="O812" s="9"/>
    </row>
    <row r="813" spans="1:15" x14ac:dyDescent="0.25">
      <c r="A813" t="s">
        <v>1210</v>
      </c>
      <c r="B813" t="s">
        <v>335</v>
      </c>
      <c r="C813" s="1">
        <f>VLOOKUP(A813,[1]Sheet1!$D$3:$P$1208,3,FALSE)</f>
        <v>0</v>
      </c>
      <c r="D813" s="1">
        <f t="shared" si="54"/>
        <v>0</v>
      </c>
      <c r="E813" s="1">
        <f>VLOOKUP(A813,[2]Sheet2!$D$3:$L$1162,9,FALSE)</f>
        <v>0</v>
      </c>
      <c r="F813" s="1"/>
      <c r="G813" s="1">
        <f>VLOOKUP(A813,[2]Sheet2!$D$3:$J$1162,7,FALSE)</f>
        <v>0</v>
      </c>
      <c r="H813" s="1"/>
      <c r="I813" s="1">
        <f t="shared" si="55"/>
        <v>0</v>
      </c>
      <c r="N813" s="5"/>
      <c r="O813" s="9"/>
    </row>
    <row r="814" spans="1:15" x14ac:dyDescent="0.25">
      <c r="A814" t="s">
        <v>1211</v>
      </c>
      <c r="B814" t="s">
        <v>1212</v>
      </c>
      <c r="C814" s="1">
        <f>VLOOKUP(A814,[1]Sheet1!$D$3:$P$1208,3,FALSE)</f>
        <v>0</v>
      </c>
      <c r="D814" s="1">
        <f t="shared" si="54"/>
        <v>0</v>
      </c>
      <c r="E814" s="1">
        <f>VLOOKUP(A814,[2]Sheet2!$D$3:$L$1162,9,FALSE)</f>
        <v>0</v>
      </c>
      <c r="F814" s="1"/>
      <c r="G814" s="1">
        <f>VLOOKUP(A814,[2]Sheet2!$D$3:$J$1162,7,FALSE)</f>
        <v>0</v>
      </c>
      <c r="H814" s="1"/>
      <c r="I814" s="1">
        <f t="shared" si="55"/>
        <v>0</v>
      </c>
      <c r="N814" s="5"/>
      <c r="O814" s="9"/>
    </row>
    <row r="815" spans="1:15" x14ac:dyDescent="0.25">
      <c r="A815" t="s">
        <v>1213</v>
      </c>
      <c r="B815" t="s">
        <v>1214</v>
      </c>
      <c r="C815" s="1">
        <f>VLOOKUP(A815,[1]Sheet1!$D$3:$P$1208,3,FALSE)</f>
        <v>73080</v>
      </c>
      <c r="D815" s="1">
        <f t="shared" si="54"/>
        <v>0</v>
      </c>
      <c r="E815" s="1">
        <f>VLOOKUP(A815,[2]Sheet2!$D$3:$L$1162,9,FALSE)</f>
        <v>73080</v>
      </c>
      <c r="F815" s="1"/>
      <c r="G815" s="1">
        <f>VLOOKUP(A815,[2]Sheet2!$D$3:$J$1162,7,FALSE)</f>
        <v>0</v>
      </c>
      <c r="H815" s="1"/>
      <c r="I815" s="1">
        <f t="shared" si="55"/>
        <v>73080</v>
      </c>
      <c r="N815" s="5"/>
      <c r="O815" s="9"/>
    </row>
    <row r="816" spans="1:15" x14ac:dyDescent="0.25">
      <c r="A816" t="s">
        <v>1215</v>
      </c>
      <c r="B816" t="s">
        <v>1216</v>
      </c>
      <c r="C816" s="1">
        <f>VLOOKUP(A816,[1]Sheet1!$D$3:$P$1208,3,FALSE)</f>
        <v>6963.18</v>
      </c>
      <c r="D816" s="1">
        <f t="shared" si="54"/>
        <v>0</v>
      </c>
      <c r="E816" s="1">
        <f>VLOOKUP(A816,[2]Sheet2!$D$3:$L$1162,9,FALSE)</f>
        <v>6963.18</v>
      </c>
      <c r="F816" s="1"/>
      <c r="G816" s="1">
        <f>VLOOKUP(A816,[2]Sheet2!$D$3:$J$1162,7,FALSE)</f>
        <v>0</v>
      </c>
      <c r="H816" s="1"/>
      <c r="I816" s="1">
        <f t="shared" si="55"/>
        <v>6963.18</v>
      </c>
      <c r="N816" s="5"/>
      <c r="O816" s="9"/>
    </row>
    <row r="817" spans="1:15" x14ac:dyDescent="0.25">
      <c r="A817" t="s">
        <v>1217</v>
      </c>
      <c r="B817" t="s">
        <v>98</v>
      </c>
      <c r="C817" s="1">
        <f>VLOOKUP(A817,[1]Sheet1!$D$3:$P$1208,3,FALSE)</f>
        <v>10400</v>
      </c>
      <c r="D817" s="1">
        <f t="shared" si="54"/>
        <v>0</v>
      </c>
      <c r="E817" s="1">
        <f>VLOOKUP(A817,[2]Sheet2!$D$3:$L$1162,9,FALSE)</f>
        <v>10400</v>
      </c>
      <c r="F817" s="1"/>
      <c r="G817" s="1">
        <f>VLOOKUP(A817,[2]Sheet2!$D$3:$J$1162,7,FALSE)</f>
        <v>0</v>
      </c>
      <c r="H817" s="1"/>
      <c r="I817" s="1">
        <f t="shared" si="55"/>
        <v>10400</v>
      </c>
      <c r="N817" s="5"/>
      <c r="O817" s="9"/>
    </row>
    <row r="818" spans="1:15" x14ac:dyDescent="0.25">
      <c r="A818" t="s">
        <v>1218</v>
      </c>
      <c r="B818" t="s">
        <v>98</v>
      </c>
      <c r="C818" s="1">
        <f>VLOOKUP(A818,[1]Sheet1!$D$3:$P$1208,3,FALSE)</f>
        <v>7280</v>
      </c>
      <c r="D818" s="1">
        <f t="shared" si="54"/>
        <v>0</v>
      </c>
      <c r="E818" s="1">
        <f>VLOOKUP(A818,[2]Sheet2!$D$3:$L$1162,9,FALSE)</f>
        <v>7280</v>
      </c>
      <c r="F818" s="1"/>
      <c r="G818" s="1">
        <f>VLOOKUP(A818,[2]Sheet2!$D$3:$J$1162,7,FALSE)</f>
        <v>0</v>
      </c>
      <c r="H818" s="1"/>
      <c r="I818" s="1">
        <f t="shared" si="55"/>
        <v>7280</v>
      </c>
      <c r="N818" s="5"/>
      <c r="O818" s="9"/>
    </row>
    <row r="819" spans="1:15" x14ac:dyDescent="0.25">
      <c r="A819" t="s">
        <v>1219</v>
      </c>
      <c r="B819" t="s">
        <v>1220</v>
      </c>
      <c r="C819" s="1">
        <f>VLOOKUP(A819,[1]Sheet1!$D$3:$P$1208,3,FALSE)</f>
        <v>0</v>
      </c>
      <c r="D819" s="1">
        <f t="shared" si="54"/>
        <v>0</v>
      </c>
      <c r="E819" s="1">
        <f>VLOOKUP(A819,[2]Sheet2!$D$3:$L$1162,9,FALSE)</f>
        <v>0</v>
      </c>
      <c r="F819" s="1"/>
      <c r="G819" s="1">
        <f>VLOOKUP(A819,[2]Sheet2!$D$3:$J$1162,7,FALSE)</f>
        <v>0</v>
      </c>
      <c r="H819" s="1"/>
      <c r="I819" s="1">
        <f t="shared" si="55"/>
        <v>0</v>
      </c>
      <c r="N819" s="5"/>
      <c r="O819" s="9"/>
    </row>
    <row r="820" spans="1:15" x14ac:dyDescent="0.25">
      <c r="A820" t="s">
        <v>1221</v>
      </c>
      <c r="B820" t="s">
        <v>1222</v>
      </c>
      <c r="C820" s="1">
        <f>VLOOKUP(A820,[1]Sheet1!$D$3:$P$1208,3,FALSE)</f>
        <v>0</v>
      </c>
      <c r="D820" s="1">
        <f t="shared" si="54"/>
        <v>-271.05</v>
      </c>
      <c r="E820" s="1">
        <f>VLOOKUP(A820,[2]Sheet2!$D$3:$L$1162,9,FALSE)</f>
        <v>-271.05</v>
      </c>
      <c r="F820" s="1"/>
      <c r="G820" s="1">
        <f>VLOOKUP(A820,[2]Sheet2!$D$3:$J$1162,7,FALSE)</f>
        <v>-271.05</v>
      </c>
      <c r="H820" s="1"/>
      <c r="I820" s="1">
        <f t="shared" si="55"/>
        <v>0</v>
      </c>
      <c r="N820" s="5"/>
      <c r="O820" s="9"/>
    </row>
    <row r="821" spans="1:15" x14ac:dyDescent="0.25">
      <c r="A821" t="s">
        <v>1223</v>
      </c>
      <c r="B821" t="s">
        <v>1224</v>
      </c>
      <c r="C821" s="1">
        <f>VLOOKUP(A821,[1]Sheet1!$D$3:$P$1208,3,FALSE)</f>
        <v>0</v>
      </c>
      <c r="D821" s="1">
        <f t="shared" si="54"/>
        <v>0</v>
      </c>
      <c r="E821" s="1">
        <f>VLOOKUP(A821,[2]Sheet2!$D$3:$L$1162,9,FALSE)</f>
        <v>0</v>
      </c>
      <c r="F821" s="1"/>
      <c r="G821" s="1">
        <f>VLOOKUP(A821,[2]Sheet2!$D$3:$J$1162,7,FALSE)</f>
        <v>0</v>
      </c>
      <c r="H821" s="1"/>
      <c r="I821" s="1">
        <f t="shared" si="55"/>
        <v>0</v>
      </c>
      <c r="N821" s="5"/>
      <c r="O821" s="9"/>
    </row>
    <row r="822" spans="1:15" x14ac:dyDescent="0.25">
      <c r="A822" t="s">
        <v>1225</v>
      </c>
      <c r="B822" t="s">
        <v>1226</v>
      </c>
      <c r="C822" s="1">
        <f>VLOOKUP(A822,[1]Sheet1!$D$3:$P$1208,3,FALSE)</f>
        <v>-1162637.1299999999</v>
      </c>
      <c r="D822" s="1">
        <f t="shared" si="54"/>
        <v>0</v>
      </c>
      <c r="E822" s="1">
        <f>VLOOKUP(A822,[2]Sheet2!$D$3:$L$1162,9,FALSE)</f>
        <v>-1162637.1299999999</v>
      </c>
      <c r="F822" s="1"/>
      <c r="G822" s="1">
        <f>VLOOKUP(A822,[2]Sheet2!$D$3:$J$1162,7,FALSE)</f>
        <v>-512941.6</v>
      </c>
      <c r="H822" s="1"/>
      <c r="I822" s="1">
        <f t="shared" si="55"/>
        <v>-649695.52999999991</v>
      </c>
      <c r="N822" s="5"/>
      <c r="O822" s="9"/>
    </row>
    <row r="823" spans="1:15" x14ac:dyDescent="0.25">
      <c r="A823" t="s">
        <v>1227</v>
      </c>
      <c r="B823" t="s">
        <v>1228</v>
      </c>
      <c r="C823" s="1">
        <f>VLOOKUP(A823,[1]Sheet1!$D$3:$P$1208,3,FALSE)</f>
        <v>0</v>
      </c>
      <c r="D823" s="1">
        <f t="shared" si="54"/>
        <v>0</v>
      </c>
      <c r="E823" s="1">
        <f>VLOOKUP(A823,[2]Sheet2!$D$3:$L$1162,9,FALSE)</f>
        <v>0</v>
      </c>
      <c r="F823" s="1"/>
      <c r="G823" s="1">
        <f>VLOOKUP(A823,[2]Sheet2!$D$3:$J$1162,7,FALSE)</f>
        <v>0</v>
      </c>
      <c r="H823" s="1"/>
      <c r="I823" s="1">
        <f t="shared" si="55"/>
        <v>0</v>
      </c>
      <c r="N823" s="5"/>
      <c r="O823" s="9"/>
    </row>
    <row r="824" spans="1:15" x14ac:dyDescent="0.25">
      <c r="A824" t="s">
        <v>1229</v>
      </c>
      <c r="B824" t="s">
        <v>1230</v>
      </c>
      <c r="C824" s="1">
        <f>VLOOKUP(A824,[1]Sheet1!$D$3:$P$1208,3,FALSE)</f>
        <v>-3437756.8</v>
      </c>
      <c r="D824" s="1">
        <f t="shared" si="54"/>
        <v>0</v>
      </c>
      <c r="E824" s="1">
        <f>VLOOKUP(A824,[2]Sheet2!$D$3:$L$1162,9,FALSE)</f>
        <v>-3437756.8</v>
      </c>
      <c r="F824" s="1"/>
      <c r="G824" s="1">
        <f>VLOOKUP(A824,[2]Sheet2!$D$3:$J$1162,7,FALSE)</f>
        <v>-1981785.8</v>
      </c>
      <c r="H824" s="1"/>
      <c r="I824" s="1">
        <f t="shared" si="55"/>
        <v>-1455970.9999999998</v>
      </c>
      <c r="N824" s="5"/>
      <c r="O824" s="9"/>
    </row>
    <row r="825" spans="1:15" x14ac:dyDescent="0.25">
      <c r="A825" t="s">
        <v>1231</v>
      </c>
      <c r="B825" t="s">
        <v>1232</v>
      </c>
      <c r="C825" s="1">
        <f>VLOOKUP(A825,[1]Sheet1!$D$3:$P$1208,3,FALSE)</f>
        <v>0</v>
      </c>
      <c r="D825" s="1">
        <f t="shared" si="54"/>
        <v>0</v>
      </c>
      <c r="E825" s="1">
        <f>VLOOKUP(A825,[2]Sheet2!$D$3:$L$1162,9,FALSE)</f>
        <v>0</v>
      </c>
      <c r="F825" s="1"/>
      <c r="G825" s="1">
        <f>VLOOKUP(A825,[2]Sheet2!$D$3:$J$1162,7,FALSE)</f>
        <v>0</v>
      </c>
      <c r="H825" s="1"/>
      <c r="I825" s="1">
        <f t="shared" si="55"/>
        <v>0</v>
      </c>
      <c r="N825" s="5"/>
      <c r="O825" s="9"/>
    </row>
    <row r="826" spans="1:15" x14ac:dyDescent="0.25">
      <c r="A826" s="7"/>
      <c r="B826" s="7" t="s">
        <v>103</v>
      </c>
      <c r="C826" s="8">
        <f>SUM(C766:C825)</f>
        <v>693018.91000000015</v>
      </c>
      <c r="D826" s="8">
        <f t="shared" ref="D826" si="56">SUM(D766:D825)</f>
        <v>-1031806.76</v>
      </c>
      <c r="E826" s="8">
        <f>SUM(E766:E825)</f>
        <v>-338787.85000000056</v>
      </c>
      <c r="F826" s="8"/>
      <c r="G826" s="8"/>
      <c r="H826" s="8"/>
      <c r="I826" s="8"/>
      <c r="N826" s="5"/>
      <c r="O826" s="9"/>
    </row>
    <row r="827" spans="1:15" x14ac:dyDescent="0.25">
      <c r="A827" s="7">
        <v>801</v>
      </c>
      <c r="B827" s="7" t="s">
        <v>104</v>
      </c>
      <c r="C827" s="7"/>
      <c r="D827" s="7"/>
      <c r="E827" s="7"/>
      <c r="F827" s="7"/>
      <c r="G827" s="7"/>
      <c r="H827" s="7"/>
      <c r="I827" s="7"/>
      <c r="N827" s="5"/>
      <c r="O827" s="9"/>
    </row>
    <row r="828" spans="1:15" x14ac:dyDescent="0.25">
      <c r="A828" t="s">
        <v>105</v>
      </c>
      <c r="B828" t="s">
        <v>106</v>
      </c>
      <c r="N828" s="5"/>
      <c r="O828" s="9"/>
    </row>
    <row r="829" spans="1:15" x14ac:dyDescent="0.25">
      <c r="A829" s="3">
        <v>903</v>
      </c>
      <c r="B829" s="3" t="s">
        <v>1233</v>
      </c>
      <c r="C829" s="3"/>
      <c r="D829" s="3"/>
      <c r="E829" s="3"/>
      <c r="F829" s="3"/>
      <c r="G829" s="3"/>
      <c r="H829" s="3"/>
      <c r="I829" s="3"/>
      <c r="N829" s="5"/>
      <c r="O829" s="9"/>
    </row>
    <row r="830" spans="1:15" x14ac:dyDescent="0.25">
      <c r="A830" t="s">
        <v>1234</v>
      </c>
      <c r="B830" t="s">
        <v>2</v>
      </c>
      <c r="C830" s="1">
        <f>VLOOKUP(A830,[1]Sheet1!$D$3:$P$1208,3,FALSE)</f>
        <v>0</v>
      </c>
      <c r="D830" s="1">
        <f t="shared" ref="D830:D847" si="57">+E830-C830</f>
        <v>0</v>
      </c>
      <c r="E830" s="1">
        <f>VLOOKUP(A830,[2]Sheet2!$D$3:$L$1162,9,FALSE)</f>
        <v>0</v>
      </c>
      <c r="F830" s="1"/>
      <c r="G830" s="1">
        <f>VLOOKUP(A830,[2]Sheet2!$D$3:$J$1162,7,FALSE)</f>
        <v>0</v>
      </c>
      <c r="H830" s="1"/>
      <c r="I830" s="1">
        <f t="shared" ref="I830:I847" si="58">+E830-G830</f>
        <v>0</v>
      </c>
      <c r="N830" s="5"/>
      <c r="O830" s="9"/>
    </row>
    <row r="831" spans="1:15" x14ac:dyDescent="0.25">
      <c r="A831" t="s">
        <v>1235</v>
      </c>
      <c r="B831" t="s">
        <v>6</v>
      </c>
      <c r="C831" s="1">
        <f>VLOOKUP(A831,[1]Sheet1!$D$3:$P$1208,3,FALSE)</f>
        <v>0</v>
      </c>
      <c r="D831" s="1">
        <f t="shared" si="57"/>
        <v>0</v>
      </c>
      <c r="E831" s="1">
        <f>VLOOKUP(A831,[2]Sheet2!$D$3:$L$1162,9,FALSE)</f>
        <v>0</v>
      </c>
      <c r="F831" s="1"/>
      <c r="G831" s="1">
        <f>VLOOKUP(A831,[2]Sheet2!$D$3:$J$1162,7,FALSE)</f>
        <v>0</v>
      </c>
      <c r="H831" s="1"/>
      <c r="I831" s="1">
        <f t="shared" si="58"/>
        <v>0</v>
      </c>
      <c r="N831" s="5"/>
      <c r="O831" s="9"/>
    </row>
    <row r="832" spans="1:15" x14ac:dyDescent="0.25">
      <c r="A832" t="s">
        <v>1236</v>
      </c>
      <c r="B832" t="s">
        <v>8</v>
      </c>
      <c r="C832" s="1">
        <f>VLOOKUP(A832,[1]Sheet1!$D$3:$P$1208,3,FALSE)</f>
        <v>0</v>
      </c>
      <c r="D832" s="1">
        <f t="shared" si="57"/>
        <v>0</v>
      </c>
      <c r="E832" s="1">
        <f>VLOOKUP(A832,[2]Sheet2!$D$3:$L$1162,9,FALSE)</f>
        <v>0</v>
      </c>
      <c r="F832" s="1"/>
      <c r="G832" s="1">
        <f>VLOOKUP(A832,[2]Sheet2!$D$3:$J$1162,7,FALSE)</f>
        <v>0</v>
      </c>
      <c r="H832" s="1"/>
      <c r="I832" s="1">
        <f t="shared" si="58"/>
        <v>0</v>
      </c>
      <c r="N832" s="5"/>
      <c r="O832" s="9"/>
    </row>
    <row r="833" spans="1:15" x14ac:dyDescent="0.25">
      <c r="A833" t="s">
        <v>1237</v>
      </c>
      <c r="B833" t="s">
        <v>18</v>
      </c>
      <c r="C833" s="1">
        <f>VLOOKUP(A833,[1]Sheet1!$D$3:$P$1208,3,FALSE)</f>
        <v>0</v>
      </c>
      <c r="D833" s="1">
        <f t="shared" si="57"/>
        <v>0</v>
      </c>
      <c r="E833" s="1">
        <f>VLOOKUP(A833,[2]Sheet2!$D$3:$L$1162,9,FALSE)</f>
        <v>0</v>
      </c>
      <c r="F833" s="1"/>
      <c r="G833" s="1">
        <f>VLOOKUP(A833,[2]Sheet2!$D$3:$J$1162,7,FALSE)</f>
        <v>0</v>
      </c>
      <c r="H833" s="1"/>
      <c r="I833" s="1">
        <f t="shared" si="58"/>
        <v>0</v>
      </c>
      <c r="N833" s="5"/>
      <c r="O833" s="9"/>
    </row>
    <row r="834" spans="1:15" x14ac:dyDescent="0.25">
      <c r="A834" t="s">
        <v>1238</v>
      </c>
      <c r="B834" t="s">
        <v>20</v>
      </c>
      <c r="C834" s="1">
        <f>VLOOKUP(A834,[1]Sheet1!$D$3:$P$1208,3,FALSE)</f>
        <v>0</v>
      </c>
      <c r="D834" s="1">
        <f t="shared" si="57"/>
        <v>0</v>
      </c>
      <c r="E834" s="1">
        <f>VLOOKUP(A834,[2]Sheet2!$D$3:$L$1162,9,FALSE)</f>
        <v>0</v>
      </c>
      <c r="F834" s="1"/>
      <c r="G834" s="1">
        <f>VLOOKUP(A834,[2]Sheet2!$D$3:$J$1162,7,FALSE)</f>
        <v>0</v>
      </c>
      <c r="H834" s="1"/>
      <c r="I834" s="1">
        <f t="shared" si="58"/>
        <v>0</v>
      </c>
      <c r="N834" s="5"/>
      <c r="O834" s="9"/>
    </row>
    <row r="835" spans="1:15" x14ac:dyDescent="0.25">
      <c r="A835" t="s">
        <v>1239</v>
      </c>
      <c r="B835" t="s">
        <v>22</v>
      </c>
      <c r="C835" s="1">
        <f>VLOOKUP(A835,[1]Sheet1!$D$3:$P$1208,3,FALSE)</f>
        <v>0</v>
      </c>
      <c r="D835" s="1">
        <f t="shared" si="57"/>
        <v>0</v>
      </c>
      <c r="E835" s="1">
        <f>VLOOKUP(A835,[2]Sheet2!$D$3:$L$1162,9,FALSE)</f>
        <v>0</v>
      </c>
      <c r="F835" s="1"/>
      <c r="G835" s="1">
        <f>VLOOKUP(A835,[2]Sheet2!$D$3:$J$1162,7,FALSE)</f>
        <v>0</v>
      </c>
      <c r="H835" s="1"/>
      <c r="I835" s="1">
        <f t="shared" si="58"/>
        <v>0</v>
      </c>
      <c r="N835" s="5"/>
      <c r="O835" s="9"/>
    </row>
    <row r="836" spans="1:15" x14ac:dyDescent="0.25">
      <c r="A836" t="s">
        <v>1240</v>
      </c>
      <c r="B836" t="s">
        <v>26</v>
      </c>
      <c r="C836" s="1">
        <f>VLOOKUP(A836,[1]Sheet1!$D$3:$P$1208,3,FALSE)</f>
        <v>0</v>
      </c>
      <c r="D836" s="1">
        <f t="shared" si="57"/>
        <v>0</v>
      </c>
      <c r="E836" s="1">
        <f>VLOOKUP(A836,[2]Sheet2!$D$3:$L$1162,9,FALSE)</f>
        <v>0</v>
      </c>
      <c r="F836" s="1"/>
      <c r="G836" s="1">
        <f>VLOOKUP(A836,[2]Sheet2!$D$3:$J$1162,7,FALSE)</f>
        <v>0</v>
      </c>
      <c r="H836" s="1"/>
      <c r="I836" s="1">
        <f t="shared" si="58"/>
        <v>0</v>
      </c>
      <c r="N836" s="5"/>
      <c r="O836" s="9"/>
    </row>
    <row r="837" spans="1:15" x14ac:dyDescent="0.25">
      <c r="A837" t="s">
        <v>1241</v>
      </c>
      <c r="B837" t="s">
        <v>28</v>
      </c>
      <c r="C837" s="1">
        <f>VLOOKUP(A837,[1]Sheet1!$D$3:$P$1208,3,FALSE)</f>
        <v>0</v>
      </c>
      <c r="D837" s="1">
        <f t="shared" si="57"/>
        <v>0</v>
      </c>
      <c r="E837" s="1">
        <f>VLOOKUP(A837,[2]Sheet2!$D$3:$L$1162,9,FALSE)</f>
        <v>0</v>
      </c>
      <c r="F837" s="1"/>
      <c r="G837" s="1">
        <f>VLOOKUP(A837,[2]Sheet2!$D$3:$J$1162,7,FALSE)</f>
        <v>0</v>
      </c>
      <c r="H837" s="1"/>
      <c r="I837" s="1">
        <f t="shared" si="58"/>
        <v>0</v>
      </c>
      <c r="N837" s="5"/>
      <c r="O837" s="9"/>
    </row>
    <row r="838" spans="1:15" x14ac:dyDescent="0.25">
      <c r="A838" t="s">
        <v>1242</v>
      </c>
      <c r="B838" t="s">
        <v>30</v>
      </c>
      <c r="C838" s="1">
        <f>VLOOKUP(A838,[1]Sheet1!$D$3:$P$1208,3,FALSE)</f>
        <v>0</v>
      </c>
      <c r="D838" s="1">
        <f t="shared" si="57"/>
        <v>0</v>
      </c>
      <c r="E838" s="1">
        <f>VLOOKUP(A838,[2]Sheet2!$D$3:$L$1162,9,FALSE)</f>
        <v>0</v>
      </c>
      <c r="F838" s="1"/>
      <c r="G838" s="1">
        <f>VLOOKUP(A838,[2]Sheet2!$D$3:$J$1162,7,FALSE)</f>
        <v>0</v>
      </c>
      <c r="H838" s="1"/>
      <c r="I838" s="1">
        <f t="shared" si="58"/>
        <v>0</v>
      </c>
      <c r="N838" s="5"/>
      <c r="O838" s="9"/>
    </row>
    <row r="839" spans="1:15" x14ac:dyDescent="0.25">
      <c r="A839" t="s">
        <v>1243</v>
      </c>
      <c r="B839" t="s">
        <v>52</v>
      </c>
      <c r="C839" s="1">
        <f>VLOOKUP(A839,[1]Sheet1!$D$3:$P$1208,3,FALSE)</f>
        <v>0</v>
      </c>
      <c r="D839" s="1">
        <f t="shared" si="57"/>
        <v>0</v>
      </c>
      <c r="E839" s="1">
        <f>VLOOKUP(A839,[2]Sheet2!$D$3:$L$1162,9,FALSE)</f>
        <v>0</v>
      </c>
      <c r="F839" s="1"/>
      <c r="G839" s="1">
        <f>VLOOKUP(A839,[2]Sheet2!$D$3:$J$1162,7,FALSE)</f>
        <v>0</v>
      </c>
      <c r="H839" s="1"/>
      <c r="I839" s="1">
        <f t="shared" si="58"/>
        <v>0</v>
      </c>
      <c r="N839" s="5"/>
      <c r="O839" s="9"/>
    </row>
    <row r="840" spans="1:15" x14ac:dyDescent="0.25">
      <c r="A840" t="s">
        <v>1244</v>
      </c>
      <c r="B840" t="s">
        <v>777</v>
      </c>
      <c r="C840" s="1">
        <f>VLOOKUP(A840,[1]Sheet1!$D$3:$P$1208,3,FALSE)</f>
        <v>0</v>
      </c>
      <c r="D840" s="1">
        <f t="shared" si="57"/>
        <v>0</v>
      </c>
      <c r="E840" s="1">
        <f>VLOOKUP(A840,[2]Sheet2!$D$3:$L$1162,9,FALSE)</f>
        <v>0</v>
      </c>
      <c r="F840" s="1"/>
      <c r="G840" s="1">
        <f>VLOOKUP(A840,[2]Sheet2!$D$3:$J$1162,7,FALSE)</f>
        <v>0</v>
      </c>
      <c r="H840" s="1"/>
      <c r="I840" s="1">
        <f t="shared" si="58"/>
        <v>0</v>
      </c>
      <c r="N840" s="5"/>
      <c r="O840" s="9"/>
    </row>
    <row r="841" spans="1:15" x14ac:dyDescent="0.25">
      <c r="A841" t="s">
        <v>1245</v>
      </c>
      <c r="B841" t="s">
        <v>76</v>
      </c>
      <c r="C841" s="1">
        <f>VLOOKUP(A841,[1]Sheet1!$D$3:$P$1208,3,FALSE)</f>
        <v>0</v>
      </c>
      <c r="D841" s="1">
        <f t="shared" si="57"/>
        <v>0</v>
      </c>
      <c r="E841" s="1">
        <f>VLOOKUP(A841,[2]Sheet2!$D$3:$L$1162,9,FALSE)</f>
        <v>0</v>
      </c>
      <c r="F841" s="1"/>
      <c r="G841" s="1">
        <f>VLOOKUP(A841,[2]Sheet2!$D$3:$J$1162,7,FALSE)</f>
        <v>0</v>
      </c>
      <c r="H841" s="1"/>
      <c r="I841" s="1">
        <f t="shared" si="58"/>
        <v>0</v>
      </c>
      <c r="N841" s="5"/>
      <c r="O841" s="9"/>
    </row>
    <row r="842" spans="1:15" x14ac:dyDescent="0.25">
      <c r="A842" t="s">
        <v>1246</v>
      </c>
      <c r="B842" t="s">
        <v>78</v>
      </c>
      <c r="C842" s="1">
        <f>VLOOKUP(A842,[1]Sheet1!$D$3:$P$1208,3,FALSE)</f>
        <v>0</v>
      </c>
      <c r="D842" s="1">
        <f t="shared" si="57"/>
        <v>0</v>
      </c>
      <c r="E842" s="1">
        <f>VLOOKUP(A842,[2]Sheet2!$D$3:$L$1162,9,FALSE)</f>
        <v>0</v>
      </c>
      <c r="F842" s="1"/>
      <c r="G842" s="1">
        <f>VLOOKUP(A842,[2]Sheet2!$D$3:$J$1162,7,FALSE)</f>
        <v>0</v>
      </c>
      <c r="H842" s="1"/>
      <c r="I842" s="1">
        <f t="shared" si="58"/>
        <v>0</v>
      </c>
      <c r="N842" s="5"/>
      <c r="O842" s="9"/>
    </row>
    <row r="843" spans="1:15" x14ac:dyDescent="0.25">
      <c r="A843" t="s">
        <v>1247</v>
      </c>
      <c r="B843" t="s">
        <v>781</v>
      </c>
      <c r="C843" s="1">
        <f>VLOOKUP(A843,[1]Sheet1!$D$3:$P$1208,3,FALSE)</f>
        <v>0</v>
      </c>
      <c r="D843" s="1">
        <f t="shared" si="57"/>
        <v>0</v>
      </c>
      <c r="E843" s="1">
        <f>VLOOKUP(A843,[2]Sheet2!$D$3:$L$1162,9,FALSE)</f>
        <v>0</v>
      </c>
      <c r="F843" s="1"/>
      <c r="G843" s="1">
        <f>VLOOKUP(A843,[2]Sheet2!$D$3:$J$1162,7,FALSE)</f>
        <v>0</v>
      </c>
      <c r="H843" s="1"/>
      <c r="I843" s="1">
        <f t="shared" si="58"/>
        <v>0</v>
      </c>
      <c r="N843" s="5"/>
      <c r="O843" s="9"/>
    </row>
    <row r="844" spans="1:15" x14ac:dyDescent="0.25">
      <c r="A844" t="s">
        <v>1248</v>
      </c>
      <c r="B844" t="s">
        <v>693</v>
      </c>
      <c r="C844" s="1">
        <f>VLOOKUP(A844,[1]Sheet1!$D$3:$P$1208,3,FALSE)</f>
        <v>0</v>
      </c>
      <c r="D844" s="1">
        <f t="shared" si="57"/>
        <v>0</v>
      </c>
      <c r="E844" s="1">
        <f>VLOOKUP(A844,[2]Sheet2!$D$3:$L$1162,9,FALSE)</f>
        <v>0</v>
      </c>
      <c r="F844" s="1"/>
      <c r="G844" s="1">
        <f>VLOOKUP(A844,[2]Sheet2!$D$3:$J$1162,7,FALSE)</f>
        <v>0</v>
      </c>
      <c r="H844" s="1"/>
      <c r="I844" s="1">
        <f t="shared" si="58"/>
        <v>0</v>
      </c>
      <c r="N844" s="5"/>
      <c r="O844" s="9"/>
    </row>
    <row r="845" spans="1:15" x14ac:dyDescent="0.25">
      <c r="A845" t="s">
        <v>1249</v>
      </c>
      <c r="B845" t="s">
        <v>84</v>
      </c>
      <c r="C845" s="1">
        <f>VLOOKUP(A845,[1]Sheet1!$D$3:$P$1208,3,FALSE)</f>
        <v>0</v>
      </c>
      <c r="D845" s="1">
        <f t="shared" si="57"/>
        <v>0</v>
      </c>
      <c r="E845" s="1">
        <f>VLOOKUP(A845,[2]Sheet2!$D$3:$L$1162,9,FALSE)</f>
        <v>0</v>
      </c>
      <c r="F845" s="1"/>
      <c r="G845" s="1">
        <f>VLOOKUP(A845,[2]Sheet2!$D$3:$J$1162,7,FALSE)</f>
        <v>0</v>
      </c>
      <c r="H845" s="1"/>
      <c r="I845" s="1">
        <f t="shared" si="58"/>
        <v>0</v>
      </c>
      <c r="N845" s="5"/>
      <c r="O845" s="9"/>
    </row>
    <row r="846" spans="1:15" x14ac:dyDescent="0.25">
      <c r="A846" t="s">
        <v>1250</v>
      </c>
      <c r="B846" t="s">
        <v>792</v>
      </c>
      <c r="C846" s="1">
        <f>VLOOKUP(A846,[1]Sheet1!$D$3:$P$1208,3,FALSE)</f>
        <v>0</v>
      </c>
      <c r="D846" s="1">
        <f t="shared" si="57"/>
        <v>0</v>
      </c>
      <c r="E846" s="1">
        <f>VLOOKUP(A846,[2]Sheet2!$D$3:$L$1162,9,FALSE)</f>
        <v>0</v>
      </c>
      <c r="F846" s="1"/>
      <c r="G846" s="1">
        <f>VLOOKUP(A846,[2]Sheet2!$D$3:$J$1162,7,FALSE)</f>
        <v>0</v>
      </c>
      <c r="H846" s="1"/>
      <c r="I846" s="1">
        <f t="shared" si="58"/>
        <v>0</v>
      </c>
      <c r="N846" s="5"/>
      <c r="O846" s="9"/>
    </row>
    <row r="847" spans="1:15" x14ac:dyDescent="0.25">
      <c r="A847" t="s">
        <v>1251</v>
      </c>
      <c r="B847" t="s">
        <v>1252</v>
      </c>
      <c r="C847" s="1">
        <f>VLOOKUP(A847,[1]Sheet1!$D$3:$P$1208,3,FALSE)</f>
        <v>0</v>
      </c>
      <c r="D847" s="1">
        <f t="shared" si="57"/>
        <v>0</v>
      </c>
      <c r="E847" s="1">
        <f>VLOOKUP(A847,[2]Sheet2!$D$3:$L$1162,9,FALSE)</f>
        <v>0</v>
      </c>
      <c r="F847" s="1"/>
      <c r="G847" s="1">
        <f>VLOOKUP(A847,[2]Sheet2!$D$3:$J$1162,7,FALSE)</f>
        <v>0</v>
      </c>
      <c r="H847" s="1"/>
      <c r="I847" s="1">
        <f t="shared" si="58"/>
        <v>0</v>
      </c>
      <c r="N847" s="5"/>
      <c r="O847" s="9"/>
    </row>
    <row r="848" spans="1:15" x14ac:dyDescent="0.25">
      <c r="A848" s="7"/>
      <c r="B848" s="7" t="s">
        <v>103</v>
      </c>
      <c r="C848" s="8">
        <v>0</v>
      </c>
      <c r="D848" s="8">
        <f t="shared" ref="D848" si="59">+E848-C848</f>
        <v>0</v>
      </c>
      <c r="E848" s="8">
        <v>0</v>
      </c>
      <c r="F848" s="8"/>
      <c r="G848" s="8"/>
      <c r="H848" s="8"/>
      <c r="I848" s="8"/>
      <c r="N848" s="5"/>
      <c r="O848" s="9"/>
    </row>
    <row r="849" spans="1:15" x14ac:dyDescent="0.25">
      <c r="A849" s="7">
        <v>903</v>
      </c>
      <c r="B849" s="7" t="s">
        <v>104</v>
      </c>
      <c r="C849" s="7"/>
      <c r="D849" s="7"/>
      <c r="E849" s="7"/>
      <c r="F849" s="7"/>
      <c r="G849" s="7"/>
      <c r="H849" s="7"/>
      <c r="I849" s="7"/>
      <c r="N849" s="5"/>
      <c r="O849" s="9"/>
    </row>
    <row r="850" spans="1:15" x14ac:dyDescent="0.25">
      <c r="A850" t="s">
        <v>105</v>
      </c>
      <c r="B850" t="s">
        <v>106</v>
      </c>
      <c r="N850" s="5"/>
      <c r="O850" s="9"/>
    </row>
    <row r="851" spans="1:15" x14ac:dyDescent="0.25">
      <c r="A851" s="3">
        <v>1001</v>
      </c>
      <c r="B851" s="3" t="s">
        <v>1253</v>
      </c>
      <c r="C851" s="3"/>
      <c r="D851" s="3"/>
      <c r="E851" s="3"/>
      <c r="F851" s="3"/>
      <c r="G851" s="3"/>
      <c r="H851" s="3"/>
      <c r="I851" s="3"/>
      <c r="N851" s="5"/>
      <c r="O851" s="9"/>
    </row>
    <row r="852" spans="1:15" x14ac:dyDescent="0.25">
      <c r="A852" t="s">
        <v>1254</v>
      </c>
      <c r="B852" t="s">
        <v>2</v>
      </c>
      <c r="C852" s="1">
        <f>VLOOKUP(A852,[1]Sheet1!$D$3:$P$1208,3,FALSE)</f>
        <v>5565360.2000000002</v>
      </c>
      <c r="D852" s="1">
        <f t="shared" ref="D852:D915" si="60">+E852-C852</f>
        <v>-1827546.8400000003</v>
      </c>
      <c r="E852" s="1">
        <f>VLOOKUP(A852,[2]Sheet2!$D$3:$L$1162,9,FALSE)</f>
        <v>3737813.36</v>
      </c>
      <c r="F852" s="1"/>
      <c r="G852" s="1">
        <f>VLOOKUP(A852,[2]Sheet2!$D$3:$J$1162,7,FALSE)</f>
        <v>2785955.53</v>
      </c>
      <c r="H852" s="1"/>
      <c r="I852" s="1">
        <f t="shared" ref="I852:I915" si="61">+E852-G852</f>
        <v>951857.83000000007</v>
      </c>
      <c r="N852" s="5"/>
      <c r="O852" s="9"/>
    </row>
    <row r="853" spans="1:15" x14ac:dyDescent="0.25">
      <c r="A853" t="s">
        <v>1255</v>
      </c>
      <c r="B853" t="s">
        <v>6</v>
      </c>
      <c r="C853" s="1">
        <f>VLOOKUP(A853,[1]Sheet1!$D$3:$P$1208,3,FALSE)</f>
        <v>309259.67</v>
      </c>
      <c r="D853" s="1">
        <f t="shared" si="60"/>
        <v>38504.636666666716</v>
      </c>
      <c r="E853" s="1">
        <f>VLOOKUP(A853,[2]Sheet2!$D$3:$L$1162,9,FALSE)</f>
        <v>347764.3066666667</v>
      </c>
      <c r="F853" s="1"/>
      <c r="G853" s="1">
        <f>VLOOKUP(A853,[2]Sheet2!$D$3:$J$1162,7,FALSE)</f>
        <v>260823.23</v>
      </c>
      <c r="H853" s="1"/>
      <c r="I853" s="1">
        <f t="shared" si="61"/>
        <v>86941.07666666669</v>
      </c>
      <c r="N853" s="5"/>
      <c r="O853" s="9"/>
    </row>
    <row r="854" spans="1:15" x14ac:dyDescent="0.25">
      <c r="A854" t="s">
        <v>1256</v>
      </c>
      <c r="B854" t="s">
        <v>8</v>
      </c>
      <c r="C854" s="1">
        <f>VLOOKUP(A854,[1]Sheet1!$D$3:$P$1208,3,FALSE)</f>
        <v>0</v>
      </c>
      <c r="D854" s="1">
        <f t="shared" si="60"/>
        <v>0</v>
      </c>
      <c r="E854" s="1">
        <f>VLOOKUP(A854,[2]Sheet2!$D$3:$L$1162,9,FALSE)</f>
        <v>0</v>
      </c>
      <c r="F854" s="1"/>
      <c r="G854" s="1">
        <f>VLOOKUP(A854,[2]Sheet2!$D$3:$J$1162,7,FALSE)</f>
        <v>0</v>
      </c>
      <c r="H854" s="1"/>
      <c r="I854" s="1">
        <f t="shared" si="61"/>
        <v>0</v>
      </c>
      <c r="N854" s="5"/>
      <c r="O854" s="9"/>
    </row>
    <row r="855" spans="1:15" x14ac:dyDescent="0.25">
      <c r="A855" t="s">
        <v>1257</v>
      </c>
      <c r="B855" t="s">
        <v>1258</v>
      </c>
      <c r="C855" s="1">
        <f>VLOOKUP(A855,[1]Sheet1!$D$3:$P$1208,3,FALSE)</f>
        <v>133789.35</v>
      </c>
      <c r="D855" s="1">
        <f t="shared" si="60"/>
        <v>74326.756666666624</v>
      </c>
      <c r="E855" s="1">
        <f>VLOOKUP(A855,[2]Sheet2!$D$3:$L$1162,9,FALSE)</f>
        <v>208116.10666666663</v>
      </c>
      <c r="F855" s="1"/>
      <c r="G855" s="1">
        <f>VLOOKUP(A855,[2]Sheet2!$D$3:$J$1162,7,FALSE)</f>
        <v>156087.07999999999</v>
      </c>
      <c r="H855" s="1"/>
      <c r="I855" s="1">
        <f t="shared" si="61"/>
        <v>52029.026666666643</v>
      </c>
      <c r="N855" s="5"/>
      <c r="O855" s="9"/>
    </row>
    <row r="856" spans="1:15" x14ac:dyDescent="0.25">
      <c r="A856" t="s">
        <v>1690</v>
      </c>
      <c r="B856" t="s">
        <v>10</v>
      </c>
      <c r="C856" s="1">
        <f>VLOOKUP(A856,[1]Sheet1!$D$3:$P$1208,3,FALSE)</f>
        <v>0</v>
      </c>
      <c r="D856" s="1">
        <f t="shared" si="60"/>
        <v>163800</v>
      </c>
      <c r="E856" s="1">
        <f>VLOOKUP(A856,[2]Sheet2!$D$3:$L$1162,9,FALSE)</f>
        <v>163800</v>
      </c>
      <c r="F856" s="1"/>
      <c r="G856" s="1">
        <f>VLOOKUP(A856,[2]Sheet2!$D$3:$J$1162,7,FALSE)</f>
        <v>122850</v>
      </c>
      <c r="H856" s="1"/>
      <c r="I856" s="1">
        <f t="shared" si="61"/>
        <v>40950</v>
      </c>
      <c r="N856" s="5"/>
      <c r="O856" s="9"/>
    </row>
    <row r="857" spans="1:15" x14ac:dyDescent="0.25">
      <c r="A857" t="s">
        <v>1259</v>
      </c>
      <c r="B857" t="s">
        <v>12</v>
      </c>
      <c r="C857" s="1">
        <f>VLOOKUP(A857,[1]Sheet1!$D$3:$P$1208,3,FALSE)</f>
        <v>686504</v>
      </c>
      <c r="D857" s="1">
        <f t="shared" si="60"/>
        <v>98479.106666666688</v>
      </c>
      <c r="E857" s="1">
        <f>VLOOKUP(A857,[2]Sheet2!$D$3:$L$1162,9,FALSE)</f>
        <v>784983.10666666669</v>
      </c>
      <c r="F857" s="1"/>
      <c r="G857" s="1">
        <f>VLOOKUP(A857,[2]Sheet2!$D$3:$J$1162,7,FALSE)</f>
        <v>588737.32999999996</v>
      </c>
      <c r="H857" s="1"/>
      <c r="I857" s="1">
        <f t="shared" si="61"/>
        <v>196245.77666666673</v>
      </c>
      <c r="N857" s="5"/>
      <c r="O857" s="9"/>
    </row>
    <row r="858" spans="1:15" x14ac:dyDescent="0.25">
      <c r="A858" t="s">
        <v>1260</v>
      </c>
      <c r="B858" t="s">
        <v>14</v>
      </c>
      <c r="C858" s="1">
        <f>VLOOKUP(A858,[1]Sheet1!$D$3:$P$1208,3,FALSE)</f>
        <v>0</v>
      </c>
      <c r="D858" s="1">
        <f t="shared" si="60"/>
        <v>0</v>
      </c>
      <c r="E858" s="1">
        <f>VLOOKUP(A858,[2]Sheet2!$D$3:$L$1162,9,FALSE)</f>
        <v>0</v>
      </c>
      <c r="F858" s="1"/>
      <c r="G858" s="1">
        <f>VLOOKUP(A858,[2]Sheet2!$D$3:$J$1162,7,FALSE)</f>
        <v>0</v>
      </c>
      <c r="H858" s="1"/>
      <c r="I858" s="1">
        <f t="shared" si="61"/>
        <v>0</v>
      </c>
      <c r="N858" s="5"/>
      <c r="O858" s="9"/>
    </row>
    <row r="859" spans="1:15" x14ac:dyDescent="0.25">
      <c r="A859" t="s">
        <v>1261</v>
      </c>
      <c r="B859" t="s">
        <v>401</v>
      </c>
      <c r="C859" s="1">
        <f>VLOOKUP(A859,[1]Sheet1!$D$3:$P$1208,3,FALSE)</f>
        <v>0</v>
      </c>
      <c r="D859" s="1">
        <f t="shared" si="60"/>
        <v>0</v>
      </c>
      <c r="E859" s="1">
        <f>VLOOKUP(A859,[2]Sheet2!$D$3:$L$1162,9,FALSE)</f>
        <v>0</v>
      </c>
      <c r="F859" s="1"/>
      <c r="G859" s="1">
        <f>VLOOKUP(A859,[2]Sheet2!$D$3:$J$1162,7,FALSE)</f>
        <v>0</v>
      </c>
      <c r="H859" s="1"/>
      <c r="I859" s="1">
        <f t="shared" si="61"/>
        <v>0</v>
      </c>
      <c r="N859" s="5"/>
      <c r="O859" s="9"/>
    </row>
    <row r="860" spans="1:15" x14ac:dyDescent="0.25">
      <c r="A860" t="s">
        <v>1262</v>
      </c>
      <c r="B860" t="s">
        <v>16</v>
      </c>
      <c r="C860" s="1">
        <f>VLOOKUP(A860,[1]Sheet1!$D$3:$P$1208,3,FALSE)</f>
        <v>76000</v>
      </c>
      <c r="D860" s="1">
        <f t="shared" si="60"/>
        <v>0</v>
      </c>
      <c r="E860" s="1">
        <f>VLOOKUP(A860,[2]Sheet2!$D$3:$L$1162,9,FALSE)</f>
        <v>76000</v>
      </c>
      <c r="F860" s="1"/>
      <c r="G860" s="1">
        <f>VLOOKUP(A860,[2]Sheet2!$D$3:$J$1162,7,FALSE)</f>
        <v>0</v>
      </c>
      <c r="H860" s="1"/>
      <c r="I860" s="1">
        <f t="shared" si="61"/>
        <v>76000</v>
      </c>
      <c r="N860" s="5"/>
      <c r="O860" s="9"/>
    </row>
    <row r="861" spans="1:15" x14ac:dyDescent="0.25">
      <c r="A861" t="s">
        <v>1263</v>
      </c>
      <c r="B861" t="s">
        <v>18</v>
      </c>
      <c r="C861" s="1">
        <f>VLOOKUP(A861,[1]Sheet1!$D$3:$P$1208,3,FALSE)</f>
        <v>4420.5600000000004</v>
      </c>
      <c r="D861" s="1">
        <f t="shared" si="60"/>
        <v>-737.5600000000004</v>
      </c>
      <c r="E861" s="1">
        <f>VLOOKUP(A861,[2]Sheet2!$D$3:$L$1162,9,FALSE)</f>
        <v>3683</v>
      </c>
      <c r="F861" s="1"/>
      <c r="G861" s="1">
        <f>VLOOKUP(A861,[2]Sheet2!$D$3:$J$1162,7,FALSE)</f>
        <v>2755</v>
      </c>
      <c r="H861" s="1"/>
      <c r="I861" s="1">
        <f t="shared" si="61"/>
        <v>928</v>
      </c>
      <c r="N861" s="5"/>
      <c r="O861" s="9"/>
    </row>
    <row r="862" spans="1:15" x14ac:dyDescent="0.25">
      <c r="A862" t="s">
        <v>1264</v>
      </c>
      <c r="B862" t="s">
        <v>20</v>
      </c>
      <c r="C862" s="1">
        <f>VLOOKUP(A862,[1]Sheet1!$D$3:$P$1208,3,FALSE)</f>
        <v>76326</v>
      </c>
      <c r="D862" s="1">
        <f t="shared" si="60"/>
        <v>-21494.68</v>
      </c>
      <c r="E862" s="1">
        <f>VLOOKUP(A862,[2]Sheet2!$D$3:$L$1162,9,FALSE)</f>
        <v>54831.32</v>
      </c>
      <c r="F862" s="1"/>
      <c r="G862" s="1">
        <f>VLOOKUP(A862,[2]Sheet2!$D$3:$J$1162,7,FALSE)</f>
        <v>41123.49</v>
      </c>
      <c r="H862" s="1"/>
      <c r="I862" s="1">
        <f t="shared" si="61"/>
        <v>13707.830000000002</v>
      </c>
      <c r="N862" s="5"/>
      <c r="O862" s="9"/>
    </row>
    <row r="863" spans="1:15" x14ac:dyDescent="0.25">
      <c r="A863" t="s">
        <v>1265</v>
      </c>
      <c r="B863" t="s">
        <v>22</v>
      </c>
      <c r="C863" s="1">
        <f>VLOOKUP(A863,[1]Sheet1!$D$3:$P$1208,3,FALSE)</f>
        <v>0</v>
      </c>
      <c r="D863" s="1">
        <f t="shared" si="60"/>
        <v>0</v>
      </c>
      <c r="E863" s="1">
        <f>VLOOKUP(A863,[2]Sheet2!$D$3:$L$1162,9,FALSE)</f>
        <v>0</v>
      </c>
      <c r="F863" s="1"/>
      <c r="G863" s="1">
        <f>VLOOKUP(A863,[2]Sheet2!$D$3:$J$1162,7,FALSE)</f>
        <v>0</v>
      </c>
      <c r="H863" s="1"/>
      <c r="I863" s="1">
        <f t="shared" si="61"/>
        <v>0</v>
      </c>
      <c r="N863" s="5"/>
      <c r="O863" s="9"/>
    </row>
    <row r="864" spans="1:15" x14ac:dyDescent="0.25">
      <c r="A864" t="s">
        <v>1266</v>
      </c>
      <c r="B864" t="s">
        <v>26</v>
      </c>
      <c r="C864" s="1">
        <f>VLOOKUP(A864,[1]Sheet1!$D$3:$P$1208,3,FALSE)</f>
        <v>480311.62</v>
      </c>
      <c r="D864" s="1">
        <f t="shared" si="60"/>
        <v>-54093.993333333405</v>
      </c>
      <c r="E864" s="1">
        <f>VLOOKUP(A864,[2]Sheet2!$D$3:$L$1162,9,FALSE)</f>
        <v>426217.62666666659</v>
      </c>
      <c r="F864" s="1"/>
      <c r="G864" s="1">
        <f>VLOOKUP(A864,[2]Sheet2!$D$3:$J$1162,7,FALSE)</f>
        <v>319663.21999999997</v>
      </c>
      <c r="H864" s="1"/>
      <c r="I864" s="1">
        <f t="shared" si="61"/>
        <v>106554.40666666662</v>
      </c>
      <c r="N864" s="5"/>
      <c r="O864" s="9"/>
    </row>
    <row r="865" spans="1:15" x14ac:dyDescent="0.25">
      <c r="A865" t="s">
        <v>1267</v>
      </c>
      <c r="B865" t="s">
        <v>28</v>
      </c>
      <c r="C865" s="1">
        <f>VLOOKUP(A865,[1]Sheet1!$D$3:$P$1208,3,FALSE)</f>
        <v>1096796.82</v>
      </c>
      <c r="D865" s="1">
        <f t="shared" si="60"/>
        <v>-407464.88666666672</v>
      </c>
      <c r="E865" s="1">
        <f>VLOOKUP(A865,[2]Sheet2!$D$3:$L$1162,9,FALSE)</f>
        <v>689331.93333333335</v>
      </c>
      <c r="F865" s="1"/>
      <c r="G865" s="1">
        <f>VLOOKUP(A865,[2]Sheet2!$D$3:$J$1162,7,FALSE)</f>
        <v>516998.95</v>
      </c>
      <c r="H865" s="1"/>
      <c r="I865" s="1">
        <f t="shared" si="61"/>
        <v>172332.98333333334</v>
      </c>
      <c r="N865" s="5"/>
      <c r="O865" s="9"/>
    </row>
    <row r="866" spans="1:15" x14ac:dyDescent="0.25">
      <c r="A866" t="s">
        <v>1268</v>
      </c>
      <c r="B866" t="s">
        <v>30</v>
      </c>
      <c r="C866" s="1">
        <f>VLOOKUP(A866,[1]Sheet1!$D$3:$P$1208,3,FALSE)</f>
        <v>69401.119999999995</v>
      </c>
      <c r="D866" s="1">
        <f t="shared" si="60"/>
        <v>-16800.32</v>
      </c>
      <c r="E866" s="1">
        <f>VLOOKUP(A866,[2]Sheet2!$D$3:$L$1162,9,FALSE)</f>
        <v>52600.799999999996</v>
      </c>
      <c r="F866" s="1"/>
      <c r="G866" s="1">
        <f>VLOOKUP(A866,[2]Sheet2!$D$3:$J$1162,7,FALSE)</f>
        <v>39450.6</v>
      </c>
      <c r="H866" s="1"/>
      <c r="I866" s="1">
        <f t="shared" si="61"/>
        <v>13150.199999999997</v>
      </c>
      <c r="N866" s="5"/>
      <c r="O866" s="9"/>
    </row>
    <row r="867" spans="1:15" x14ac:dyDescent="0.25">
      <c r="A867" t="s">
        <v>1269</v>
      </c>
      <c r="B867" t="s">
        <v>1270</v>
      </c>
      <c r="C867" s="1">
        <f>VLOOKUP(A867,[1]Sheet1!$D$3:$P$1208,3,FALSE)</f>
        <v>4193506.1</v>
      </c>
      <c r="D867" s="1">
        <f t="shared" si="60"/>
        <v>0</v>
      </c>
      <c r="E867" s="1">
        <f>VLOOKUP(A867,[2]Sheet2!$D$3:$L$1162,9,FALSE)</f>
        <v>4193506.1</v>
      </c>
      <c r="F867" s="1"/>
      <c r="G867" s="1">
        <f>VLOOKUP(A867,[2]Sheet2!$D$3:$J$1162,7,FALSE)</f>
        <v>0</v>
      </c>
      <c r="H867" s="1"/>
      <c r="I867" s="1">
        <f t="shared" si="61"/>
        <v>4193506.1</v>
      </c>
      <c r="N867" s="5"/>
      <c r="O867" s="9"/>
    </row>
    <row r="868" spans="1:15" x14ac:dyDescent="0.25">
      <c r="A868" t="s">
        <v>1271</v>
      </c>
      <c r="B868" t="s">
        <v>1272</v>
      </c>
      <c r="C868" s="1">
        <f>VLOOKUP(A868,[1]Sheet1!$D$3:$P$1208,3,FALSE)</f>
        <v>7460712</v>
      </c>
      <c r="D868" s="1">
        <f t="shared" si="60"/>
        <v>0</v>
      </c>
      <c r="E868" s="1">
        <f>VLOOKUP(A868,[2]Sheet2!$D$3:$L$1162,9,FALSE)</f>
        <v>7460712</v>
      </c>
      <c r="F868" s="1"/>
      <c r="G868" s="1">
        <f>VLOOKUP(A868,[2]Sheet2!$D$3:$J$1162,7,FALSE)</f>
        <v>0</v>
      </c>
      <c r="H868" s="1"/>
      <c r="I868" s="1">
        <f t="shared" si="61"/>
        <v>7460712</v>
      </c>
      <c r="N868" s="5"/>
      <c r="O868" s="9"/>
    </row>
    <row r="869" spans="1:15" x14ac:dyDescent="0.25">
      <c r="A869" t="s">
        <v>1273</v>
      </c>
      <c r="B869" t="s">
        <v>1274</v>
      </c>
      <c r="C869" s="1">
        <f>VLOOKUP(A869,[1]Sheet1!$D$3:$P$1208,3,FALSE)</f>
        <v>144000</v>
      </c>
      <c r="D869" s="1">
        <f t="shared" si="60"/>
        <v>0</v>
      </c>
      <c r="E869" s="1">
        <f>VLOOKUP(A869,[2]Sheet2!$D$3:$L$1162,9,FALSE)</f>
        <v>144000</v>
      </c>
      <c r="F869" s="1"/>
      <c r="G869" s="1">
        <f>VLOOKUP(A869,[2]Sheet2!$D$3:$J$1162,7,FALSE)</f>
        <v>97864.88</v>
      </c>
      <c r="H869" s="1"/>
      <c r="I869" s="1">
        <f t="shared" si="61"/>
        <v>46135.119999999995</v>
      </c>
      <c r="N869" s="5"/>
      <c r="O869" s="9"/>
    </row>
    <row r="870" spans="1:15" x14ac:dyDescent="0.25">
      <c r="A870" t="s">
        <v>1275</v>
      </c>
      <c r="B870" t="s">
        <v>1276</v>
      </c>
      <c r="C870" s="1">
        <f>VLOOKUP(A870,[1]Sheet1!$D$3:$P$1208,3,FALSE)</f>
        <v>228888</v>
      </c>
      <c r="D870" s="1">
        <f t="shared" si="60"/>
        <v>0</v>
      </c>
      <c r="E870" s="1">
        <f>VLOOKUP(A870,[2]Sheet2!$D$3:$L$1162,9,FALSE)</f>
        <v>228888</v>
      </c>
      <c r="F870" s="1"/>
      <c r="G870" s="1">
        <f>VLOOKUP(A870,[2]Sheet2!$D$3:$J$1162,7,FALSE)</f>
        <v>0</v>
      </c>
      <c r="H870" s="1"/>
      <c r="I870" s="1">
        <f t="shared" si="61"/>
        <v>228888</v>
      </c>
      <c r="N870" s="5"/>
      <c r="O870" s="9"/>
    </row>
    <row r="871" spans="1:15" x14ac:dyDescent="0.25">
      <c r="A871" t="s">
        <v>1277</v>
      </c>
      <c r="B871" t="s">
        <v>231</v>
      </c>
      <c r="C871" s="1">
        <f>VLOOKUP(A871,[1]Sheet1!$D$3:$P$1208,3,FALSE)</f>
        <v>2357547.67</v>
      </c>
      <c r="D871" s="1">
        <f t="shared" si="60"/>
        <v>0</v>
      </c>
      <c r="E871" s="1">
        <f>VLOOKUP(A871,[2]Sheet2!$D$3:$L$1162,9,FALSE)</f>
        <v>2357547.67</v>
      </c>
      <c r="F871" s="1"/>
      <c r="G871" s="1">
        <f>VLOOKUP(A871,[2]Sheet2!$D$3:$J$1162,7,FALSE)</f>
        <v>0</v>
      </c>
      <c r="H871" s="1"/>
      <c r="I871" s="1">
        <f t="shared" si="61"/>
        <v>2357547.67</v>
      </c>
      <c r="N871" s="5"/>
      <c r="O871" s="9"/>
    </row>
    <row r="872" spans="1:15" x14ac:dyDescent="0.25">
      <c r="A872" t="s">
        <v>1278</v>
      </c>
      <c r="B872" t="s">
        <v>1279</v>
      </c>
      <c r="C872" s="1">
        <f>VLOOKUP(A872,[1]Sheet1!$D$3:$P$1208,3,FALSE)</f>
        <v>0</v>
      </c>
      <c r="D872" s="1">
        <f t="shared" si="60"/>
        <v>0</v>
      </c>
      <c r="E872" s="1">
        <f>VLOOKUP(A872,[2]Sheet2!$D$3:$L$1162,9,FALSE)</f>
        <v>0</v>
      </c>
      <c r="F872" s="1"/>
      <c r="G872" s="1">
        <f>VLOOKUP(A872,[2]Sheet2!$D$3:$J$1162,7,FALSE)</f>
        <v>3817893.63</v>
      </c>
      <c r="H872" s="1"/>
      <c r="I872" s="1">
        <f t="shared" si="61"/>
        <v>-3817893.63</v>
      </c>
      <c r="N872" s="5"/>
      <c r="O872" s="9"/>
    </row>
    <row r="873" spans="1:15" x14ac:dyDescent="0.25">
      <c r="A873" t="s">
        <v>1280</v>
      </c>
      <c r="B873" t="s">
        <v>1281</v>
      </c>
      <c r="C873" s="1">
        <f>VLOOKUP(A873,[1]Sheet1!$D$3:$P$1208,3,FALSE)</f>
        <v>0</v>
      </c>
      <c r="D873" s="1">
        <f t="shared" si="60"/>
        <v>0</v>
      </c>
      <c r="E873" s="1">
        <f>VLOOKUP(A873,[2]Sheet2!$D$3:$L$1162,9,FALSE)</f>
        <v>0</v>
      </c>
      <c r="F873" s="1"/>
      <c r="G873" s="1">
        <f>VLOOKUP(A873,[2]Sheet2!$D$3:$J$1162,7,FALSE)</f>
        <v>0</v>
      </c>
      <c r="H873" s="1"/>
      <c r="I873" s="1">
        <f t="shared" si="61"/>
        <v>0</v>
      </c>
      <c r="N873" s="5"/>
      <c r="O873" s="9"/>
    </row>
    <row r="874" spans="1:15" x14ac:dyDescent="0.25">
      <c r="A874" t="s">
        <v>1282</v>
      </c>
      <c r="B874" t="s">
        <v>52</v>
      </c>
      <c r="C874" s="1">
        <f>VLOOKUP(A874,[1]Sheet1!$D$3:$P$1208,3,FALSE)</f>
        <v>0</v>
      </c>
      <c r="D874" s="1">
        <f t="shared" si="60"/>
        <v>0</v>
      </c>
      <c r="E874" s="1">
        <f>VLOOKUP(A874,[2]Sheet2!$D$3:$L$1162,9,FALSE)</f>
        <v>0</v>
      </c>
      <c r="F874" s="1"/>
      <c r="G874" s="1">
        <f>VLOOKUP(A874,[2]Sheet2!$D$3:$J$1162,7,FALSE)</f>
        <v>0</v>
      </c>
      <c r="H874" s="1"/>
      <c r="I874" s="1">
        <f t="shared" si="61"/>
        <v>0</v>
      </c>
      <c r="N874" s="5"/>
      <c r="O874" s="9"/>
    </row>
    <row r="875" spans="1:15" x14ac:dyDescent="0.25">
      <c r="A875" t="s">
        <v>1283</v>
      </c>
      <c r="B875" t="s">
        <v>64</v>
      </c>
      <c r="C875" s="1">
        <f>VLOOKUP(A875,[1]Sheet1!$D$3:$P$1208,3,FALSE)</f>
        <v>0</v>
      </c>
      <c r="D875" s="1">
        <f t="shared" si="60"/>
        <v>0</v>
      </c>
      <c r="E875" s="1">
        <f>VLOOKUP(A875,[2]Sheet2!$D$3:$L$1162,9,FALSE)</f>
        <v>0</v>
      </c>
      <c r="F875" s="1"/>
      <c r="G875" s="1">
        <f>VLOOKUP(A875,[2]Sheet2!$D$3:$J$1162,7,FALSE)</f>
        <v>0</v>
      </c>
      <c r="H875" s="1"/>
      <c r="I875" s="1">
        <f t="shared" si="61"/>
        <v>0</v>
      </c>
      <c r="N875" s="5"/>
      <c r="O875" s="9"/>
    </row>
    <row r="876" spans="1:15" x14ac:dyDescent="0.25">
      <c r="A876" s="4" t="s">
        <v>1284</v>
      </c>
      <c r="B876" s="4" t="s">
        <v>1105</v>
      </c>
      <c r="C876" s="1">
        <f>VLOOKUP(A876,[1]Sheet1!$D$3:$P$1208,3,FALSE)</f>
        <v>0</v>
      </c>
      <c r="D876" s="1">
        <f t="shared" si="60"/>
        <v>0</v>
      </c>
      <c r="E876" s="1">
        <f>VLOOKUP(A876,[2]Sheet2!$D$3:$L$1162,9,FALSE)</f>
        <v>0</v>
      </c>
      <c r="F876" s="1"/>
      <c r="G876" s="1">
        <f>VLOOKUP(A876,[2]Sheet2!$D$3:$J$1162,7,FALSE)</f>
        <v>0</v>
      </c>
      <c r="H876" s="1"/>
      <c r="I876" s="1">
        <f t="shared" si="61"/>
        <v>0</v>
      </c>
      <c r="N876" s="5"/>
      <c r="O876" s="9"/>
    </row>
    <row r="877" spans="1:15" x14ac:dyDescent="0.25">
      <c r="A877" t="s">
        <v>1285</v>
      </c>
      <c r="B877" t="s">
        <v>847</v>
      </c>
      <c r="C877" s="1">
        <f>VLOOKUP(A877,[1]Sheet1!$D$3:$P$1208,3,FALSE)</f>
        <v>0</v>
      </c>
      <c r="D877" s="1">
        <f t="shared" si="60"/>
        <v>0</v>
      </c>
      <c r="E877" s="1">
        <f>VLOOKUP(A877,[2]Sheet2!$D$3:$L$1162,9,FALSE)</f>
        <v>0</v>
      </c>
      <c r="F877" s="1"/>
      <c r="G877" s="1">
        <f>VLOOKUP(A877,[2]Sheet2!$D$3:$J$1162,7,FALSE)</f>
        <v>0</v>
      </c>
      <c r="H877" s="1"/>
      <c r="I877" s="1">
        <f t="shared" si="61"/>
        <v>0</v>
      </c>
      <c r="N877" s="5"/>
      <c r="O877" s="9"/>
    </row>
    <row r="878" spans="1:15" x14ac:dyDescent="0.25">
      <c r="A878" t="s">
        <v>1286</v>
      </c>
      <c r="B878" t="s">
        <v>66</v>
      </c>
      <c r="C878" s="1">
        <f>VLOOKUP(A878,[1]Sheet1!$D$3:$P$1208,3,FALSE)</f>
        <v>0</v>
      </c>
      <c r="D878" s="1">
        <f t="shared" si="60"/>
        <v>0</v>
      </c>
      <c r="E878" s="1">
        <f>VLOOKUP(A878,[2]Sheet2!$D$3:$L$1162,9,FALSE)</f>
        <v>0</v>
      </c>
      <c r="F878" s="1"/>
      <c r="G878" s="1">
        <f>VLOOKUP(A878,[2]Sheet2!$D$3:$J$1162,7,FALSE)</f>
        <v>0</v>
      </c>
      <c r="H878" s="1"/>
      <c r="I878" s="1">
        <f t="shared" si="61"/>
        <v>0</v>
      </c>
      <c r="N878" s="5"/>
      <c r="O878" s="9"/>
    </row>
    <row r="879" spans="1:15" x14ac:dyDescent="0.25">
      <c r="A879" t="s">
        <v>1287</v>
      </c>
      <c r="B879" t="s">
        <v>68</v>
      </c>
      <c r="C879" s="1">
        <f>VLOOKUP(A879,[1]Sheet1!$D$3:$P$1208,3,FALSE)</f>
        <v>0</v>
      </c>
      <c r="D879" s="1">
        <f t="shared" si="60"/>
        <v>0</v>
      </c>
      <c r="E879" s="1">
        <f>VLOOKUP(A879,[2]Sheet2!$D$3:$L$1162,9,FALSE)</f>
        <v>0</v>
      </c>
      <c r="F879" s="1"/>
      <c r="G879" s="1">
        <f>VLOOKUP(A879,[2]Sheet2!$D$3:$J$1162,7,FALSE)</f>
        <v>0</v>
      </c>
      <c r="H879" s="1"/>
      <c r="I879" s="1">
        <f t="shared" si="61"/>
        <v>0</v>
      </c>
      <c r="N879" s="5"/>
      <c r="O879" s="9"/>
    </row>
    <row r="880" spans="1:15" x14ac:dyDescent="0.25">
      <c r="A880" t="s">
        <v>1288</v>
      </c>
      <c r="B880" t="s">
        <v>72</v>
      </c>
      <c r="C880" s="1">
        <f>VLOOKUP(A880,[1]Sheet1!$D$3:$P$1208,3,FALSE)</f>
        <v>0</v>
      </c>
      <c r="D880" s="1">
        <f t="shared" si="60"/>
        <v>0</v>
      </c>
      <c r="E880" s="1">
        <f>VLOOKUP(A880,[2]Sheet2!$D$3:$L$1162,9,FALSE)</f>
        <v>0</v>
      </c>
      <c r="F880" s="1"/>
      <c r="G880" s="1">
        <f>VLOOKUP(A880,[2]Sheet2!$D$3:$J$1162,7,FALSE)</f>
        <v>0</v>
      </c>
      <c r="H880" s="1"/>
      <c r="I880" s="1">
        <f t="shared" si="61"/>
        <v>0</v>
      </c>
      <c r="N880" s="5"/>
      <c r="O880" s="9"/>
    </row>
    <row r="881" spans="1:15" x14ac:dyDescent="0.25">
      <c r="A881" t="s">
        <v>1289</v>
      </c>
      <c r="B881" t="s">
        <v>72</v>
      </c>
      <c r="C881" s="1">
        <f>VLOOKUP(A881,[1]Sheet1!$D$3:$P$1208,3,FALSE)</f>
        <v>0</v>
      </c>
      <c r="D881" s="1">
        <f t="shared" si="60"/>
        <v>977.2</v>
      </c>
      <c r="E881" s="1">
        <f>VLOOKUP(A881,[2]Sheet2!$D$3:$L$1162,9,FALSE)</f>
        <v>977.2</v>
      </c>
      <c r="F881" s="1"/>
      <c r="G881" s="1">
        <f>VLOOKUP(A881,[2]Sheet2!$D$3:$J$1162,7,FALSE)</f>
        <v>732.9</v>
      </c>
      <c r="H881" s="1"/>
      <c r="I881" s="1">
        <f t="shared" si="61"/>
        <v>244.30000000000007</v>
      </c>
      <c r="N881" s="5"/>
      <c r="O881" s="9"/>
    </row>
    <row r="882" spans="1:15" x14ac:dyDescent="0.25">
      <c r="A882" t="s">
        <v>1290</v>
      </c>
      <c r="B882" t="s">
        <v>72</v>
      </c>
      <c r="C882" s="1">
        <f>VLOOKUP(A882,[1]Sheet1!$D$3:$P$1208,3,FALSE)</f>
        <v>0</v>
      </c>
      <c r="D882" s="1">
        <f t="shared" si="60"/>
        <v>0</v>
      </c>
      <c r="E882" s="1">
        <f>VLOOKUP(A882,[2]Sheet2!$D$3:$L$1162,9,FALSE)</f>
        <v>0</v>
      </c>
      <c r="F882" s="1"/>
      <c r="G882" s="1">
        <f>VLOOKUP(A882,[2]Sheet2!$D$3:$J$1162,7,FALSE)</f>
        <v>0</v>
      </c>
      <c r="H882" s="1"/>
      <c r="I882" s="1">
        <f t="shared" si="61"/>
        <v>0</v>
      </c>
      <c r="N882" s="5"/>
      <c r="O882" s="9"/>
    </row>
    <row r="883" spans="1:15" x14ac:dyDescent="0.25">
      <c r="A883" t="s">
        <v>1291</v>
      </c>
      <c r="B883" t="s">
        <v>72</v>
      </c>
      <c r="C883" s="1">
        <f>VLOOKUP(A883,[1]Sheet1!$D$3:$P$1208,3,FALSE)</f>
        <v>0</v>
      </c>
      <c r="D883" s="1">
        <f t="shared" si="60"/>
        <v>0</v>
      </c>
      <c r="E883" s="1">
        <f>VLOOKUP(A883,[2]Sheet2!$D$3:$L$1162,9,FALSE)</f>
        <v>0</v>
      </c>
      <c r="F883" s="1"/>
      <c r="G883" s="1">
        <f>VLOOKUP(A883,[2]Sheet2!$D$3:$J$1162,7,FALSE)</f>
        <v>0</v>
      </c>
      <c r="H883" s="1"/>
      <c r="I883" s="1">
        <f t="shared" si="61"/>
        <v>0</v>
      </c>
      <c r="N883" s="5"/>
      <c r="O883" s="9"/>
    </row>
    <row r="884" spans="1:15" x14ac:dyDescent="0.25">
      <c r="A884" t="s">
        <v>1292</v>
      </c>
      <c r="B884" t="s">
        <v>76</v>
      </c>
      <c r="C884" s="1">
        <f>VLOOKUP(A884,[1]Sheet1!$D$3:$P$1208,3,FALSE)</f>
        <v>0</v>
      </c>
      <c r="D884" s="1">
        <f t="shared" si="60"/>
        <v>0</v>
      </c>
      <c r="E884" s="1">
        <f>VLOOKUP(A884,[2]Sheet2!$D$3:$L$1162,9,FALSE)</f>
        <v>0</v>
      </c>
      <c r="F884" s="1"/>
      <c r="G884" s="1">
        <f>VLOOKUP(A884,[2]Sheet2!$D$3:$J$1162,7,FALSE)</f>
        <v>0</v>
      </c>
      <c r="H884" s="1"/>
      <c r="I884" s="1">
        <f t="shared" si="61"/>
        <v>0</v>
      </c>
      <c r="N884" s="5"/>
      <c r="O884" s="9"/>
    </row>
    <row r="885" spans="1:15" x14ac:dyDescent="0.25">
      <c r="A885" t="s">
        <v>1293</v>
      </c>
      <c r="B885" t="s">
        <v>78</v>
      </c>
      <c r="C885" s="1">
        <f>VLOOKUP(A885,[1]Sheet1!$D$3:$P$1208,3,FALSE)</f>
        <v>40487.040000000001</v>
      </c>
      <c r="D885" s="1">
        <f t="shared" si="60"/>
        <v>0</v>
      </c>
      <c r="E885" s="1">
        <f>VLOOKUP(A885,[2]Sheet2!$D$3:$L$1162,9,FALSE)</f>
        <v>40487.040000000001</v>
      </c>
      <c r="F885" s="1"/>
      <c r="G885" s="1">
        <f>VLOOKUP(A885,[2]Sheet2!$D$3:$J$1162,7,FALSE)</f>
        <v>0</v>
      </c>
      <c r="H885" s="1"/>
      <c r="I885" s="1">
        <f t="shared" si="61"/>
        <v>40487.040000000001</v>
      </c>
      <c r="N885" s="5"/>
      <c r="O885" s="9"/>
    </row>
    <row r="886" spans="1:15" x14ac:dyDescent="0.25">
      <c r="A886" t="s">
        <v>1294</v>
      </c>
      <c r="B886" t="s">
        <v>781</v>
      </c>
      <c r="C886" s="1">
        <f>VLOOKUP(A886,[1]Sheet1!$D$3:$P$1208,3,FALSE)</f>
        <v>0</v>
      </c>
      <c r="D886" s="1">
        <f t="shared" si="60"/>
        <v>0</v>
      </c>
      <c r="E886" s="1">
        <f>VLOOKUP(A886,[2]Sheet2!$D$3:$L$1162,9,FALSE)</f>
        <v>0</v>
      </c>
      <c r="F886" s="1"/>
      <c r="G886" s="1">
        <f>VLOOKUP(A886,[2]Sheet2!$D$3:$J$1162,7,FALSE)</f>
        <v>0</v>
      </c>
      <c r="H886" s="1"/>
      <c r="I886" s="1">
        <f t="shared" si="61"/>
        <v>0</v>
      </c>
      <c r="N886" s="5"/>
      <c r="O886" s="9"/>
    </row>
    <row r="887" spans="1:15" x14ac:dyDescent="0.25">
      <c r="A887" t="s">
        <v>1295</v>
      </c>
      <c r="B887" t="s">
        <v>80</v>
      </c>
      <c r="C887" s="1">
        <f>VLOOKUP(A887,[1]Sheet1!$D$3:$P$1208,3,FALSE)</f>
        <v>0</v>
      </c>
      <c r="D887" s="1">
        <f t="shared" si="60"/>
        <v>0</v>
      </c>
      <c r="E887" s="1">
        <f>VLOOKUP(A887,[2]Sheet2!$D$3:$L$1162,9,FALSE)</f>
        <v>0</v>
      </c>
      <c r="F887" s="1"/>
      <c r="G887" s="1">
        <f>VLOOKUP(A887,[2]Sheet2!$D$3:$J$1162,7,FALSE)</f>
        <v>0</v>
      </c>
      <c r="H887" s="1"/>
      <c r="I887" s="1">
        <f t="shared" si="61"/>
        <v>0</v>
      </c>
      <c r="N887" s="5"/>
      <c r="O887" s="9"/>
    </row>
    <row r="888" spans="1:15" x14ac:dyDescent="0.25">
      <c r="A888" t="s">
        <v>1296</v>
      </c>
      <c r="B888" t="s">
        <v>693</v>
      </c>
      <c r="C888" s="1">
        <f>VLOOKUP(A888,[1]Sheet1!$D$3:$P$1208,3,FALSE)</f>
        <v>0</v>
      </c>
      <c r="D888" s="1">
        <f t="shared" si="60"/>
        <v>0</v>
      </c>
      <c r="E888" s="1">
        <f>VLOOKUP(A888,[2]Sheet2!$D$3:$L$1162,9,FALSE)</f>
        <v>0</v>
      </c>
      <c r="F888" s="1"/>
      <c r="G888" s="1">
        <f>VLOOKUP(A888,[2]Sheet2!$D$3:$J$1162,7,FALSE)</f>
        <v>0</v>
      </c>
      <c r="H888" s="1"/>
      <c r="I888" s="1">
        <f t="shared" si="61"/>
        <v>0</v>
      </c>
      <c r="N888" s="5"/>
      <c r="O888" s="9"/>
    </row>
    <row r="889" spans="1:15" x14ac:dyDescent="0.25">
      <c r="A889" t="s">
        <v>1297</v>
      </c>
      <c r="B889" t="s">
        <v>693</v>
      </c>
      <c r="C889" s="1">
        <f>VLOOKUP(A889,[1]Sheet1!$D$3:$P$1208,3,FALSE)</f>
        <v>0</v>
      </c>
      <c r="D889" s="1">
        <f t="shared" si="60"/>
        <v>0</v>
      </c>
      <c r="E889" s="1">
        <f>VLOOKUP(A889,[2]Sheet2!$D$3:$L$1162,9,FALSE)</f>
        <v>0</v>
      </c>
      <c r="F889" s="1"/>
      <c r="G889" s="1">
        <f>VLOOKUP(A889,[2]Sheet2!$D$3:$J$1162,7,FALSE)</f>
        <v>0</v>
      </c>
      <c r="H889" s="1"/>
      <c r="I889" s="1">
        <f t="shared" si="61"/>
        <v>0</v>
      </c>
      <c r="N889" s="5"/>
      <c r="O889" s="9"/>
    </row>
    <row r="890" spans="1:15" x14ac:dyDescent="0.25">
      <c r="A890" t="s">
        <v>1298</v>
      </c>
      <c r="B890" t="s">
        <v>693</v>
      </c>
      <c r="C890" s="1">
        <f>VLOOKUP(A890,[1]Sheet1!$D$3:$P$1208,3,FALSE)</f>
        <v>0</v>
      </c>
      <c r="D890" s="1">
        <f t="shared" si="60"/>
        <v>0</v>
      </c>
      <c r="E890" s="1">
        <f>VLOOKUP(A890,[2]Sheet2!$D$3:$L$1162,9,FALSE)</f>
        <v>0</v>
      </c>
      <c r="F890" s="1"/>
      <c r="G890" s="1">
        <f>VLOOKUP(A890,[2]Sheet2!$D$3:$J$1162,7,FALSE)</f>
        <v>0</v>
      </c>
      <c r="H890" s="1"/>
      <c r="I890" s="1">
        <f t="shared" si="61"/>
        <v>0</v>
      </c>
      <c r="N890" s="5"/>
      <c r="O890" s="9"/>
    </row>
    <row r="891" spans="1:15" x14ac:dyDescent="0.25">
      <c r="A891" t="s">
        <v>1299</v>
      </c>
      <c r="B891" t="s">
        <v>693</v>
      </c>
      <c r="C891" s="1">
        <f>VLOOKUP(A891,[1]Sheet1!$D$3:$P$1208,3,FALSE)</f>
        <v>0</v>
      </c>
      <c r="D891" s="1">
        <f t="shared" si="60"/>
        <v>0</v>
      </c>
      <c r="E891" s="1">
        <f>VLOOKUP(A891,[2]Sheet2!$D$3:$L$1162,9,FALSE)</f>
        <v>0</v>
      </c>
      <c r="F891" s="1"/>
      <c r="G891" s="1">
        <f>VLOOKUP(A891,[2]Sheet2!$D$3:$J$1162,7,FALSE)</f>
        <v>0</v>
      </c>
      <c r="H891" s="1"/>
      <c r="I891" s="1">
        <f t="shared" si="61"/>
        <v>0</v>
      </c>
      <c r="N891" s="5"/>
      <c r="O891" s="9"/>
    </row>
    <row r="892" spans="1:15" x14ac:dyDescent="0.25">
      <c r="A892" t="s">
        <v>1300</v>
      </c>
      <c r="B892" t="s">
        <v>84</v>
      </c>
      <c r="C892" s="1">
        <f>VLOOKUP(A892,[1]Sheet1!$D$3:$P$1208,3,FALSE)</f>
        <v>0</v>
      </c>
      <c r="D892" s="1">
        <f t="shared" si="60"/>
        <v>0</v>
      </c>
      <c r="E892" s="1">
        <f>VLOOKUP(A892,[2]Sheet2!$D$3:$L$1162,9,FALSE)</f>
        <v>0</v>
      </c>
      <c r="F892" s="1"/>
      <c r="G892" s="1">
        <f>VLOOKUP(A892,[2]Sheet2!$D$3:$J$1162,7,FALSE)</f>
        <v>0</v>
      </c>
      <c r="H892" s="1"/>
      <c r="I892" s="1">
        <f t="shared" si="61"/>
        <v>0</v>
      </c>
      <c r="N892" s="5"/>
      <c r="O892" s="9"/>
    </row>
    <row r="893" spans="1:15" x14ac:dyDescent="0.25">
      <c r="A893" t="s">
        <v>1301</v>
      </c>
      <c r="B893" t="s">
        <v>88</v>
      </c>
      <c r="C893" s="1">
        <f>VLOOKUP(A893,[1]Sheet1!$D$3:$P$1208,3,FALSE)</f>
        <v>0</v>
      </c>
      <c r="D893" s="1">
        <f t="shared" si="60"/>
        <v>0</v>
      </c>
      <c r="E893" s="1">
        <f>VLOOKUP(A893,[2]Sheet2!$D$3:$L$1162,9,FALSE)</f>
        <v>0</v>
      </c>
      <c r="F893" s="1"/>
      <c r="G893" s="1">
        <f>VLOOKUP(A893,[2]Sheet2!$D$3:$J$1162,7,FALSE)</f>
        <v>0</v>
      </c>
      <c r="H893" s="1"/>
      <c r="I893" s="1">
        <f t="shared" si="61"/>
        <v>0</v>
      </c>
      <c r="N893" s="5"/>
      <c r="O893" s="9"/>
    </row>
    <row r="894" spans="1:15" x14ac:dyDescent="0.25">
      <c r="A894" t="s">
        <v>1302</v>
      </c>
      <c r="B894" t="s">
        <v>1303</v>
      </c>
      <c r="C894" s="1">
        <f>VLOOKUP(A894,[1]Sheet1!$D$3:$P$1208,3,FALSE)</f>
        <v>0</v>
      </c>
      <c r="D894" s="1">
        <f t="shared" si="60"/>
        <v>0</v>
      </c>
      <c r="E894" s="1">
        <f>VLOOKUP(A894,[2]Sheet2!$D$3:$L$1162,9,FALSE)</f>
        <v>0</v>
      </c>
      <c r="F894" s="1"/>
      <c r="G894" s="1">
        <f>VLOOKUP(A894,[2]Sheet2!$D$3:$J$1162,7,FALSE)</f>
        <v>0</v>
      </c>
      <c r="H894" s="1"/>
      <c r="I894" s="1">
        <f t="shared" si="61"/>
        <v>0</v>
      </c>
      <c r="N894" s="5"/>
      <c r="O894" s="9"/>
    </row>
    <row r="895" spans="1:15" x14ac:dyDescent="0.25">
      <c r="A895" t="s">
        <v>1304</v>
      </c>
      <c r="B895" t="s">
        <v>1305</v>
      </c>
      <c r="C895" s="1">
        <f>VLOOKUP(A895,[1]Sheet1!$D$3:$P$1208,3,FALSE)</f>
        <v>0</v>
      </c>
      <c r="D895" s="1">
        <f t="shared" si="60"/>
        <v>0</v>
      </c>
      <c r="E895" s="1">
        <f>VLOOKUP(A895,[2]Sheet2!$D$3:$L$1162,9,FALSE)</f>
        <v>0</v>
      </c>
      <c r="F895" s="1"/>
      <c r="G895" s="1">
        <f>VLOOKUP(A895,[2]Sheet2!$D$3:$J$1162,7,FALSE)</f>
        <v>0</v>
      </c>
      <c r="H895" s="1"/>
      <c r="I895" s="1">
        <f t="shared" si="61"/>
        <v>0</v>
      </c>
      <c r="N895" s="5"/>
      <c r="O895" s="9"/>
    </row>
    <row r="896" spans="1:15" x14ac:dyDescent="0.25">
      <c r="A896" t="s">
        <v>1306</v>
      </c>
      <c r="B896" t="s">
        <v>1307</v>
      </c>
      <c r="C896" s="1">
        <f>VLOOKUP(A896,[1]Sheet1!$D$3:$P$1208,3,FALSE)</f>
        <v>0</v>
      </c>
      <c r="D896" s="1">
        <f t="shared" si="60"/>
        <v>0</v>
      </c>
      <c r="E896" s="1">
        <f>VLOOKUP(A896,[2]Sheet2!$D$3:$L$1162,9,FALSE)</f>
        <v>0</v>
      </c>
      <c r="F896" s="1"/>
      <c r="G896" s="1">
        <f>VLOOKUP(A896,[2]Sheet2!$D$3:$J$1162,7,FALSE)</f>
        <v>0</v>
      </c>
      <c r="H896" s="1"/>
      <c r="I896" s="1">
        <f t="shared" si="61"/>
        <v>0</v>
      </c>
      <c r="N896" s="5"/>
      <c r="O896" s="9"/>
    </row>
    <row r="897" spans="1:15" x14ac:dyDescent="0.25">
      <c r="A897" t="s">
        <v>1308</v>
      </c>
      <c r="B897" t="s">
        <v>90</v>
      </c>
      <c r="C897" s="1">
        <f>VLOOKUP(A897,[1]Sheet1!$D$3:$P$1208,3,FALSE)</f>
        <v>474220</v>
      </c>
      <c r="D897" s="1">
        <f t="shared" si="60"/>
        <v>0</v>
      </c>
      <c r="E897" s="1">
        <f>VLOOKUP(A897,[2]Sheet2!$D$3:$L$1162,9,FALSE)</f>
        <v>474220</v>
      </c>
      <c r="F897" s="1"/>
      <c r="G897" s="1">
        <f>VLOOKUP(A897,[2]Sheet2!$D$3:$J$1162,7,FALSE)</f>
        <v>7577.92</v>
      </c>
      <c r="H897" s="1"/>
      <c r="I897" s="1">
        <f t="shared" si="61"/>
        <v>466642.08</v>
      </c>
      <c r="N897" s="5"/>
      <c r="O897" s="9"/>
    </row>
    <row r="898" spans="1:15" x14ac:dyDescent="0.25">
      <c r="A898" s="4" t="s">
        <v>1309</v>
      </c>
      <c r="B898" s="4" t="s">
        <v>855</v>
      </c>
      <c r="C898" s="1">
        <f>VLOOKUP(A898,[1]Sheet1!$D$3:$P$1208,3,FALSE)</f>
        <v>598933.80000000005</v>
      </c>
      <c r="D898" s="1">
        <f t="shared" si="60"/>
        <v>0</v>
      </c>
      <c r="E898" s="1">
        <f>VLOOKUP(A898,[2]Sheet2!$D$3:$L$1162,9,FALSE)</f>
        <v>598933.80000000005</v>
      </c>
      <c r="F898" s="1"/>
      <c r="G898" s="1">
        <f>VLOOKUP(A898,[2]Sheet2!$D$3:$J$1162,7,FALSE)</f>
        <v>0</v>
      </c>
      <c r="H898" s="1"/>
      <c r="I898" s="1">
        <f t="shared" si="61"/>
        <v>598933.80000000005</v>
      </c>
      <c r="N898" s="5"/>
      <c r="O898" s="9"/>
    </row>
    <row r="899" spans="1:15" x14ac:dyDescent="0.25">
      <c r="A899" s="4" t="s">
        <v>1310</v>
      </c>
      <c r="B899" s="4" t="s">
        <v>1311</v>
      </c>
      <c r="C899" s="1">
        <f>VLOOKUP(A899,[1]Sheet1!$D$3:$P$1208,3,FALSE)</f>
        <v>0</v>
      </c>
      <c r="D899" s="1">
        <f t="shared" si="60"/>
        <v>0</v>
      </c>
      <c r="E899" s="1">
        <f>VLOOKUP(A899,[2]Sheet2!$D$3:$L$1162,9,FALSE)</f>
        <v>0</v>
      </c>
      <c r="F899" s="1"/>
      <c r="G899" s="1">
        <f>VLOOKUP(A899,[2]Sheet2!$D$3:$J$1162,7,FALSE)</f>
        <v>0</v>
      </c>
      <c r="H899" s="1"/>
      <c r="I899" s="1">
        <f t="shared" si="61"/>
        <v>0</v>
      </c>
      <c r="N899" s="5"/>
      <c r="O899" s="9"/>
    </row>
    <row r="900" spans="1:15" x14ac:dyDescent="0.25">
      <c r="A900" s="4" t="s">
        <v>1312</v>
      </c>
      <c r="B900" s="4" t="s">
        <v>857</v>
      </c>
      <c r="C900" s="1">
        <f>VLOOKUP(A900,[1]Sheet1!$D$3:$P$1208,3,FALSE)</f>
        <v>279300</v>
      </c>
      <c r="D900" s="1">
        <f t="shared" si="60"/>
        <v>-79300</v>
      </c>
      <c r="E900" s="1">
        <f>VLOOKUP(A900,[2]Sheet2!$D$3:$L$1162,9,FALSE)</f>
        <v>200000</v>
      </c>
      <c r="F900" s="1"/>
      <c r="G900" s="1">
        <f>VLOOKUP(A900,[2]Sheet2!$D$3:$J$1162,7,FALSE)</f>
        <v>0</v>
      </c>
      <c r="H900" s="1"/>
      <c r="I900" s="1">
        <f t="shared" si="61"/>
        <v>200000</v>
      </c>
      <c r="N900" s="5"/>
      <c r="O900" s="9"/>
    </row>
    <row r="901" spans="1:15" x14ac:dyDescent="0.25">
      <c r="A901" s="4" t="s">
        <v>1313</v>
      </c>
      <c r="B901" s="4" t="s">
        <v>133</v>
      </c>
      <c r="C901" s="1">
        <f>VLOOKUP(A901,[1]Sheet1!$D$3:$P$1208,3,FALSE)</f>
        <v>537300</v>
      </c>
      <c r="D901" s="1">
        <f t="shared" si="60"/>
        <v>-137300</v>
      </c>
      <c r="E901" s="1">
        <f>VLOOKUP(A901,[2]Sheet2!$D$3:$L$1162,9,FALSE)</f>
        <v>400000</v>
      </c>
      <c r="F901" s="1"/>
      <c r="G901" s="1">
        <f>VLOOKUP(A901,[2]Sheet2!$D$3:$J$1162,7,FALSE)</f>
        <v>0</v>
      </c>
      <c r="H901" s="1"/>
      <c r="I901" s="1">
        <f t="shared" si="61"/>
        <v>400000</v>
      </c>
      <c r="N901" s="5"/>
      <c r="O901" s="9"/>
    </row>
    <row r="902" spans="1:15" x14ac:dyDescent="0.25">
      <c r="A902" t="s">
        <v>1314</v>
      </c>
      <c r="B902" t="s">
        <v>1315</v>
      </c>
      <c r="C902" s="1">
        <f>VLOOKUP(A902,[1]Sheet1!$D$3:$P$1208,3,FALSE)</f>
        <v>0</v>
      </c>
      <c r="D902" s="1">
        <f t="shared" si="60"/>
        <v>0</v>
      </c>
      <c r="E902" s="1">
        <f>VLOOKUP(A902,[2]Sheet2!$D$3:$L$1162,9,FALSE)</f>
        <v>0</v>
      </c>
      <c r="F902" s="1"/>
      <c r="G902" s="1">
        <f>VLOOKUP(A902,[2]Sheet2!$D$3:$J$1162,7,FALSE)</f>
        <v>0</v>
      </c>
      <c r="H902" s="1"/>
      <c r="I902" s="1">
        <f t="shared" si="61"/>
        <v>0</v>
      </c>
      <c r="N902" s="5"/>
      <c r="O902" s="9"/>
    </row>
    <row r="903" spans="1:15" x14ac:dyDescent="0.25">
      <c r="A903" t="s">
        <v>1316</v>
      </c>
      <c r="B903" t="s">
        <v>864</v>
      </c>
      <c r="C903" s="1">
        <f>VLOOKUP(A903,[1]Sheet1!$D$3:$P$1208,3,FALSE)</f>
        <v>0</v>
      </c>
      <c r="D903" s="1">
        <f t="shared" si="60"/>
        <v>0</v>
      </c>
      <c r="E903" s="1">
        <f>VLOOKUP(A903,[2]Sheet2!$D$3:$L$1162,9,FALSE)</f>
        <v>0</v>
      </c>
      <c r="F903" s="1"/>
      <c r="G903" s="1">
        <f>VLOOKUP(A903,[2]Sheet2!$D$3:$J$1162,7,FALSE)</f>
        <v>0</v>
      </c>
      <c r="H903" s="1"/>
      <c r="I903" s="1">
        <f t="shared" si="61"/>
        <v>0</v>
      </c>
      <c r="N903" s="5"/>
      <c r="O903" s="9"/>
    </row>
    <row r="904" spans="1:15" x14ac:dyDescent="0.25">
      <c r="A904" t="s">
        <v>1317</v>
      </c>
      <c r="B904" t="s">
        <v>792</v>
      </c>
      <c r="C904" s="1">
        <f>VLOOKUP(A904,[1]Sheet1!$D$3:$P$1208,3,FALSE)</f>
        <v>2691000</v>
      </c>
      <c r="D904" s="1">
        <f t="shared" si="60"/>
        <v>0</v>
      </c>
      <c r="E904" s="1">
        <f>VLOOKUP(A904,[2]Sheet2!$D$3:$L$1162,9,FALSE)</f>
        <v>2691000</v>
      </c>
      <c r="F904" s="1"/>
      <c r="G904" s="1">
        <f>VLOOKUP(A904,[2]Sheet2!$D$3:$J$1162,7,FALSE)</f>
        <v>149093.86000000002</v>
      </c>
      <c r="H904" s="1"/>
      <c r="I904" s="1">
        <f t="shared" si="61"/>
        <v>2541906.14</v>
      </c>
      <c r="N904" s="5"/>
      <c r="O904" s="9"/>
    </row>
    <row r="905" spans="1:15" x14ac:dyDescent="0.25">
      <c r="A905" t="s">
        <v>1318</v>
      </c>
      <c r="B905" t="s">
        <v>1319</v>
      </c>
      <c r="C905" s="1">
        <f>VLOOKUP(A905,[1]Sheet1!$D$3:$P$1208,3,FALSE)</f>
        <v>0</v>
      </c>
      <c r="D905" s="1">
        <f t="shared" si="60"/>
        <v>0</v>
      </c>
      <c r="E905" s="1">
        <f>VLOOKUP(A905,[2]Sheet2!$D$3:$L$1162,9,FALSE)</f>
        <v>0</v>
      </c>
      <c r="F905" s="1"/>
      <c r="G905" s="1">
        <f>VLOOKUP(A905,[2]Sheet2!$D$3:$J$1162,7,FALSE)</f>
        <v>0</v>
      </c>
      <c r="H905" s="1"/>
      <c r="I905" s="1">
        <f t="shared" si="61"/>
        <v>0</v>
      </c>
      <c r="N905" s="5"/>
      <c r="O905" s="9"/>
    </row>
    <row r="906" spans="1:15" x14ac:dyDescent="0.25">
      <c r="A906" t="s">
        <v>1320</v>
      </c>
      <c r="B906" t="s">
        <v>1321</v>
      </c>
      <c r="C906" s="1">
        <f>VLOOKUP(A906,[1]Sheet1!$D$3:$P$1208,3,FALSE)</f>
        <v>0</v>
      </c>
      <c r="D906" s="1">
        <f t="shared" si="60"/>
        <v>0</v>
      </c>
      <c r="E906" s="1">
        <f>VLOOKUP(A906,[2]Sheet2!$D$3:$L$1162,9,FALSE)</f>
        <v>0</v>
      </c>
      <c r="F906" s="1"/>
      <c r="G906" s="1">
        <f>VLOOKUP(A906,[2]Sheet2!$D$3:$J$1162,7,FALSE)</f>
        <v>0</v>
      </c>
      <c r="H906" s="1"/>
      <c r="I906" s="1">
        <f t="shared" si="61"/>
        <v>0</v>
      </c>
      <c r="N906" s="5"/>
      <c r="O906" s="9"/>
    </row>
    <row r="907" spans="1:15" x14ac:dyDescent="0.25">
      <c r="A907" t="s">
        <v>1322</v>
      </c>
      <c r="B907" t="s">
        <v>1323</v>
      </c>
      <c r="C907" s="1">
        <f>VLOOKUP(A907,[1]Sheet1!$D$3:$P$1208,3,FALSE)</f>
        <v>0</v>
      </c>
      <c r="D907" s="1">
        <f t="shared" si="60"/>
        <v>0</v>
      </c>
      <c r="E907" s="1">
        <f>VLOOKUP(A907,[2]Sheet2!$D$3:$L$1162,9,FALSE)</f>
        <v>0</v>
      </c>
      <c r="F907" s="1"/>
      <c r="G907" s="1">
        <f>VLOOKUP(A907,[2]Sheet2!$D$3:$J$1162,7,FALSE)</f>
        <v>0</v>
      </c>
      <c r="H907" s="1"/>
      <c r="I907" s="1">
        <f t="shared" si="61"/>
        <v>0</v>
      </c>
      <c r="N907" s="5"/>
      <c r="O907" s="9"/>
    </row>
    <row r="908" spans="1:15" x14ac:dyDescent="0.25">
      <c r="A908" t="s">
        <v>1324</v>
      </c>
      <c r="B908" t="s">
        <v>94</v>
      </c>
      <c r="C908" s="1">
        <f>VLOOKUP(A908,[1]Sheet1!$D$3:$P$1208,3,FALSE)</f>
        <v>0</v>
      </c>
      <c r="D908" s="1">
        <f t="shared" si="60"/>
        <v>0</v>
      </c>
      <c r="E908" s="1">
        <f>VLOOKUP(A908,[2]Sheet2!$D$3:$L$1162,9,FALSE)</f>
        <v>0</v>
      </c>
      <c r="F908" s="1"/>
      <c r="G908" s="1">
        <f>VLOOKUP(A908,[2]Sheet2!$D$3:$J$1162,7,FALSE)</f>
        <v>0</v>
      </c>
      <c r="H908" s="1"/>
      <c r="I908" s="1">
        <f t="shared" si="61"/>
        <v>0</v>
      </c>
      <c r="N908" s="5"/>
      <c r="O908" s="9"/>
    </row>
    <row r="909" spans="1:15" x14ac:dyDescent="0.25">
      <c r="A909" t="s">
        <v>1325</v>
      </c>
      <c r="B909" t="s">
        <v>1326</v>
      </c>
      <c r="C909" s="1">
        <f>VLOOKUP(A909,[1]Sheet1!$D$3:$P$1208,3,FALSE)</f>
        <v>0</v>
      </c>
      <c r="D909" s="1">
        <f t="shared" si="60"/>
        <v>0</v>
      </c>
      <c r="E909" s="1">
        <f>VLOOKUP(A909,[2]Sheet2!$D$3:$L$1162,9,FALSE)</f>
        <v>0</v>
      </c>
      <c r="F909" s="1"/>
      <c r="G909" s="1">
        <f>VLOOKUP(A909,[2]Sheet2!$D$3:$J$1162,7,FALSE)</f>
        <v>0</v>
      </c>
      <c r="H909" s="1"/>
      <c r="I909" s="1">
        <f t="shared" si="61"/>
        <v>0</v>
      </c>
      <c r="N909" s="5"/>
      <c r="O909" s="9"/>
    </row>
    <row r="910" spans="1:15" x14ac:dyDescent="0.25">
      <c r="A910" t="s">
        <v>1327</v>
      </c>
      <c r="B910" t="s">
        <v>1328</v>
      </c>
      <c r="C910" s="1">
        <f>VLOOKUP(A910,[1]Sheet1!$D$3:$P$1208,3,FALSE)</f>
        <v>0</v>
      </c>
      <c r="D910" s="1">
        <f t="shared" si="60"/>
        <v>0</v>
      </c>
      <c r="E910" s="1">
        <f>VLOOKUP(A910,[2]Sheet2!$D$3:$L$1162,9,FALSE)</f>
        <v>0</v>
      </c>
      <c r="F910" s="1"/>
      <c r="G910" s="1">
        <f>VLOOKUP(A910,[2]Sheet2!$D$3:$J$1162,7,FALSE)</f>
        <v>0</v>
      </c>
      <c r="H910" s="1"/>
      <c r="I910" s="1">
        <f t="shared" si="61"/>
        <v>0</v>
      </c>
      <c r="N910" s="5"/>
      <c r="O910" s="9"/>
    </row>
    <row r="911" spans="1:15" x14ac:dyDescent="0.25">
      <c r="A911" t="s">
        <v>1329</v>
      </c>
      <c r="B911" t="s">
        <v>1330</v>
      </c>
      <c r="C911" s="1">
        <f>VLOOKUP(A911,[1]Sheet1!$D$3:$P$1208,3,FALSE)</f>
        <v>0</v>
      </c>
      <c r="D911" s="1">
        <f t="shared" si="60"/>
        <v>0</v>
      </c>
      <c r="E911" s="1">
        <f>VLOOKUP(A911,[2]Sheet2!$D$3:$L$1162,9,FALSE)</f>
        <v>0</v>
      </c>
      <c r="F911" s="1"/>
      <c r="G911" s="1">
        <f>VLOOKUP(A911,[2]Sheet2!$D$3:$J$1162,7,FALSE)</f>
        <v>0</v>
      </c>
      <c r="H911" s="1"/>
      <c r="I911" s="1">
        <f t="shared" si="61"/>
        <v>0</v>
      </c>
      <c r="N911" s="5"/>
      <c r="O911" s="9"/>
    </row>
    <row r="912" spans="1:15" x14ac:dyDescent="0.25">
      <c r="A912" t="s">
        <v>1331</v>
      </c>
      <c r="B912" t="s">
        <v>1332</v>
      </c>
      <c r="C912" s="1">
        <f>VLOOKUP(A912,[1]Sheet1!$D$3:$P$1208,3,FALSE)</f>
        <v>0</v>
      </c>
      <c r="D912" s="1">
        <f t="shared" si="60"/>
        <v>0</v>
      </c>
      <c r="E912" s="1">
        <f>VLOOKUP(A912,[2]Sheet2!$D$3:$L$1162,9,FALSE)</f>
        <v>0</v>
      </c>
      <c r="F912" s="1"/>
      <c r="G912" s="1">
        <f>VLOOKUP(A912,[2]Sheet2!$D$3:$J$1162,7,FALSE)</f>
        <v>0</v>
      </c>
      <c r="H912" s="1"/>
      <c r="I912" s="1">
        <f t="shared" si="61"/>
        <v>0</v>
      </c>
      <c r="N912" s="5"/>
      <c r="O912" s="9"/>
    </row>
    <row r="913" spans="1:15" x14ac:dyDescent="0.25">
      <c r="A913" t="s">
        <v>1333</v>
      </c>
      <c r="B913" t="s">
        <v>1334</v>
      </c>
      <c r="C913" s="1">
        <f>VLOOKUP(A913,[1]Sheet1!$D$3:$P$1208,3,FALSE)</f>
        <v>0</v>
      </c>
      <c r="D913" s="1">
        <f t="shared" si="60"/>
        <v>0</v>
      </c>
      <c r="E913" s="1">
        <f>VLOOKUP(A913,[2]Sheet2!$D$3:$L$1162,9,FALSE)</f>
        <v>0</v>
      </c>
      <c r="F913" s="1"/>
      <c r="G913" s="1">
        <f>VLOOKUP(A913,[2]Sheet2!$D$3:$J$1162,7,FALSE)</f>
        <v>0</v>
      </c>
      <c r="H913" s="1"/>
      <c r="I913" s="1">
        <f t="shared" si="61"/>
        <v>0</v>
      </c>
      <c r="N913" s="5"/>
      <c r="O913" s="9"/>
    </row>
    <row r="914" spans="1:15" x14ac:dyDescent="0.25">
      <c r="A914" t="s">
        <v>1335</v>
      </c>
      <c r="B914" t="s">
        <v>1336</v>
      </c>
      <c r="C914" s="1">
        <f>VLOOKUP(A914,[1]Sheet1!$D$3:$P$1208,3,FALSE)</f>
        <v>0</v>
      </c>
      <c r="D914" s="1">
        <f t="shared" si="60"/>
        <v>0</v>
      </c>
      <c r="E914" s="1">
        <f>VLOOKUP(A914,[2]Sheet2!$D$3:$L$1162,9,FALSE)</f>
        <v>0</v>
      </c>
      <c r="F914" s="1"/>
      <c r="G914" s="1">
        <f>VLOOKUP(A914,[2]Sheet2!$D$3:$J$1162,7,FALSE)</f>
        <v>0</v>
      </c>
      <c r="H914" s="1"/>
      <c r="I914" s="1">
        <f t="shared" si="61"/>
        <v>0</v>
      </c>
      <c r="N914" s="5"/>
      <c r="O914" s="9"/>
    </row>
    <row r="915" spans="1:15" x14ac:dyDescent="0.25">
      <c r="A915" t="s">
        <v>1337</v>
      </c>
      <c r="B915" t="s">
        <v>1338</v>
      </c>
      <c r="C915" s="1">
        <f>VLOOKUP(A915,[1]Sheet1!$D$3:$P$1208,3,FALSE)</f>
        <v>0</v>
      </c>
      <c r="D915" s="1">
        <f t="shared" si="60"/>
        <v>0</v>
      </c>
      <c r="E915" s="1">
        <f>VLOOKUP(A915,[2]Sheet2!$D$3:$L$1162,9,FALSE)</f>
        <v>0</v>
      </c>
      <c r="F915" s="1"/>
      <c r="G915" s="1">
        <f>VLOOKUP(A915,[2]Sheet2!$D$3:$J$1162,7,FALSE)</f>
        <v>0</v>
      </c>
      <c r="H915" s="1"/>
      <c r="I915" s="1">
        <f t="shared" si="61"/>
        <v>0</v>
      </c>
      <c r="N915" s="5"/>
      <c r="O915" s="9"/>
    </row>
    <row r="916" spans="1:15" x14ac:dyDescent="0.25">
      <c r="A916" t="s">
        <v>1339</v>
      </c>
      <c r="B916" t="s">
        <v>1340</v>
      </c>
      <c r="C916" s="1">
        <f>VLOOKUP(A916,[1]Sheet1!$D$3:$P$1208,3,FALSE)</f>
        <v>0</v>
      </c>
      <c r="D916" s="1">
        <f t="shared" ref="D916:D928" si="62">+E916-C916</f>
        <v>0</v>
      </c>
      <c r="E916" s="1">
        <f>VLOOKUP(A916,[2]Sheet2!$D$3:$L$1162,9,FALSE)</f>
        <v>0</v>
      </c>
      <c r="F916" s="1"/>
      <c r="G916" s="1">
        <f>VLOOKUP(A916,[2]Sheet2!$D$3:$J$1162,7,FALSE)</f>
        <v>0</v>
      </c>
      <c r="H916" s="1"/>
      <c r="I916" s="1">
        <f t="shared" ref="I916:I928" si="63">+E916-G916</f>
        <v>0</v>
      </c>
      <c r="N916" s="5"/>
      <c r="O916" s="9"/>
    </row>
    <row r="917" spans="1:15" x14ac:dyDescent="0.25">
      <c r="A917" t="s">
        <v>1341</v>
      </c>
      <c r="B917" t="s">
        <v>883</v>
      </c>
      <c r="C917" s="1">
        <f>VLOOKUP(A917,[1]Sheet1!$D$3:$P$1208,3,FALSE)</f>
        <v>0</v>
      </c>
      <c r="D917" s="1">
        <f t="shared" si="62"/>
        <v>0</v>
      </c>
      <c r="E917" s="1">
        <f>VLOOKUP(A917,[2]Sheet2!$D$3:$L$1162,9,FALSE)</f>
        <v>0</v>
      </c>
      <c r="F917" s="1"/>
      <c r="G917" s="1">
        <f>VLOOKUP(A917,[2]Sheet2!$D$3:$J$1162,7,FALSE)</f>
        <v>0</v>
      </c>
      <c r="H917" s="1"/>
      <c r="I917" s="1">
        <f t="shared" si="63"/>
        <v>0</v>
      </c>
      <c r="N917" s="5"/>
      <c r="O917" s="9"/>
    </row>
    <row r="918" spans="1:15" x14ac:dyDescent="0.25">
      <c r="A918" t="s">
        <v>1342</v>
      </c>
      <c r="B918" t="s">
        <v>1343</v>
      </c>
      <c r="C918" s="1">
        <f>VLOOKUP(A918,[1]Sheet1!$D$3:$P$1208,3,FALSE)</f>
        <v>0</v>
      </c>
      <c r="D918" s="1">
        <f t="shared" si="62"/>
        <v>0</v>
      </c>
      <c r="E918" s="1">
        <f>VLOOKUP(A918,[2]Sheet2!$D$3:$L$1162,9,FALSE)</f>
        <v>0</v>
      </c>
      <c r="F918" s="1"/>
      <c r="G918" s="1">
        <f>VLOOKUP(A918,[2]Sheet2!$D$3:$J$1162,7,FALSE)</f>
        <v>0</v>
      </c>
      <c r="H918" s="1"/>
      <c r="I918" s="1">
        <f t="shared" si="63"/>
        <v>0</v>
      </c>
      <c r="N918" s="5"/>
      <c r="O918" s="9"/>
    </row>
    <row r="919" spans="1:15" x14ac:dyDescent="0.25">
      <c r="A919" t="s">
        <v>1344</v>
      </c>
      <c r="B919" t="s">
        <v>96</v>
      </c>
      <c r="C919" s="1">
        <f>VLOOKUP(A919,[1]Sheet1!$D$3:$P$1208,3,FALSE)</f>
        <v>22090.29</v>
      </c>
      <c r="D919" s="1">
        <f t="shared" si="62"/>
        <v>0</v>
      </c>
      <c r="E919" s="1">
        <f>VLOOKUP(A919,[2]Sheet2!$D$3:$L$1162,9,FALSE)</f>
        <v>22090.29</v>
      </c>
      <c r="F919" s="1"/>
      <c r="G919" s="1">
        <f>VLOOKUP(A919,[2]Sheet2!$D$3:$J$1162,7,FALSE)</f>
        <v>13036.24</v>
      </c>
      <c r="H919" s="1"/>
      <c r="I919" s="1">
        <f t="shared" si="63"/>
        <v>9054.0500000000011</v>
      </c>
      <c r="N919" s="5"/>
      <c r="O919" s="9"/>
    </row>
    <row r="920" spans="1:15" x14ac:dyDescent="0.25">
      <c r="A920" s="4" t="s">
        <v>1345</v>
      </c>
      <c r="B920" s="4" t="s">
        <v>98</v>
      </c>
      <c r="C920" s="1">
        <f>VLOOKUP(A920,[1]Sheet1!$D$3:$P$1208,3,FALSE)</f>
        <v>28080</v>
      </c>
      <c r="D920" s="1">
        <f t="shared" si="62"/>
        <v>0</v>
      </c>
      <c r="E920" s="1">
        <f>VLOOKUP(A920,[2]Sheet2!$D$3:$L$1162,9,FALSE)</f>
        <v>28080</v>
      </c>
      <c r="F920" s="1"/>
      <c r="G920" s="1">
        <f>VLOOKUP(A920,[2]Sheet2!$D$3:$J$1162,7,FALSE)</f>
        <v>0</v>
      </c>
      <c r="H920" s="1"/>
      <c r="I920" s="1">
        <f t="shared" si="63"/>
        <v>28080</v>
      </c>
      <c r="N920" s="5"/>
      <c r="O920" s="9"/>
    </row>
    <row r="921" spans="1:15" x14ac:dyDescent="0.25">
      <c r="A921" s="4" t="s">
        <v>1346</v>
      </c>
      <c r="B921" s="4" t="s">
        <v>1347</v>
      </c>
      <c r="C921" s="1">
        <f>VLOOKUP(A921,[1]Sheet1!$D$3:$P$1208,3,FALSE)</f>
        <v>-10831764</v>
      </c>
      <c r="D921" s="1">
        <f t="shared" si="62"/>
        <v>0</v>
      </c>
      <c r="E921" s="1">
        <f>VLOOKUP(A921,[2]Sheet2!$D$3:$L$1162,9,FALSE)</f>
        <v>-10831764</v>
      </c>
      <c r="F921" s="1"/>
      <c r="G921" s="1">
        <f>VLOOKUP(A921,[2]Sheet2!$D$3:$J$1162,7,FALSE)</f>
        <v>-7971441.7799999993</v>
      </c>
      <c r="H921" s="1"/>
      <c r="I921" s="1">
        <f t="shared" si="63"/>
        <v>-2860322.2200000007</v>
      </c>
      <c r="N921" s="5"/>
      <c r="O921" s="9"/>
    </row>
    <row r="922" spans="1:15" x14ac:dyDescent="0.25">
      <c r="A922" s="4" t="s">
        <v>1348</v>
      </c>
      <c r="B922" s="4" t="s">
        <v>100</v>
      </c>
      <c r="C922" s="1">
        <f>VLOOKUP(A922,[1]Sheet1!$D$3:$P$1208,3,FALSE)</f>
        <v>-5518654.5700000003</v>
      </c>
      <c r="D922" s="1">
        <f t="shared" si="62"/>
        <v>0</v>
      </c>
      <c r="E922" s="1">
        <f>VLOOKUP(A922,[2]Sheet2!$D$3:$L$1162,9,FALSE)</f>
        <v>-5518654.5700000003</v>
      </c>
      <c r="F922" s="1"/>
      <c r="G922" s="1">
        <f>VLOOKUP(A922,[2]Sheet2!$D$3:$J$1162,7,FALSE)</f>
        <v>-2490630.7999999998</v>
      </c>
      <c r="H922" s="1"/>
      <c r="I922" s="1">
        <f t="shared" si="63"/>
        <v>-3028023.7700000005</v>
      </c>
      <c r="N922" s="5"/>
      <c r="O922" s="9"/>
    </row>
    <row r="923" spans="1:15" x14ac:dyDescent="0.25">
      <c r="A923" s="4" t="s">
        <v>1349</v>
      </c>
      <c r="B923" s="4" t="s">
        <v>1350</v>
      </c>
      <c r="C923" s="1">
        <f>VLOOKUP(A923,[1]Sheet1!$D$3:$P$1208,3,FALSE)</f>
        <v>0</v>
      </c>
      <c r="D923" s="1">
        <f t="shared" si="62"/>
        <v>0</v>
      </c>
      <c r="E923" s="1">
        <f>VLOOKUP(A923,[2]Sheet2!$D$3:$L$1162,9,FALSE)</f>
        <v>0</v>
      </c>
      <c r="F923" s="1"/>
      <c r="G923" s="1">
        <f>VLOOKUP(A923,[2]Sheet2!$D$3:$J$1162,7,FALSE)</f>
        <v>0</v>
      </c>
      <c r="H923" s="1"/>
      <c r="I923" s="1">
        <f t="shared" si="63"/>
        <v>0</v>
      </c>
      <c r="N923" s="5"/>
      <c r="O923" s="9"/>
    </row>
    <row r="924" spans="1:15" x14ac:dyDescent="0.25">
      <c r="A924" s="4" t="s">
        <v>1351</v>
      </c>
      <c r="B924" s="4" t="s">
        <v>1352</v>
      </c>
      <c r="C924" s="1">
        <f>VLOOKUP(A924,[1]Sheet1!$D$3:$P$1208,3,FALSE)</f>
        <v>0</v>
      </c>
      <c r="D924" s="1">
        <f t="shared" si="62"/>
        <v>0</v>
      </c>
      <c r="E924" s="1">
        <f>VLOOKUP(A924,[2]Sheet2!$D$3:$L$1162,9,FALSE)</f>
        <v>0</v>
      </c>
      <c r="F924" s="1"/>
      <c r="G924" s="1">
        <f>VLOOKUP(A924,[2]Sheet2!$D$3:$J$1162,7,FALSE)</f>
        <v>0</v>
      </c>
      <c r="H924" s="1"/>
      <c r="I924" s="1">
        <f t="shared" si="63"/>
        <v>0</v>
      </c>
      <c r="N924" s="5"/>
      <c r="O924" s="9"/>
    </row>
    <row r="925" spans="1:15" x14ac:dyDescent="0.25">
      <c r="A925" s="4" t="s">
        <v>1353</v>
      </c>
      <c r="B925" s="4" t="s">
        <v>1354</v>
      </c>
      <c r="C925" s="1">
        <f>VLOOKUP(A925,[1]Sheet1!$D$3:$P$1208,3,FALSE)</f>
        <v>0</v>
      </c>
      <c r="D925" s="1">
        <f t="shared" si="62"/>
        <v>0</v>
      </c>
      <c r="E925" s="1">
        <f>VLOOKUP(A925,[2]Sheet2!$D$3:$L$1162,9,FALSE)</f>
        <v>0</v>
      </c>
      <c r="F925" s="1"/>
      <c r="G925" s="1">
        <f>VLOOKUP(A925,[2]Sheet2!$D$3:$J$1162,7,FALSE)</f>
        <v>0</v>
      </c>
      <c r="H925" s="1"/>
      <c r="I925" s="1">
        <f t="shared" si="63"/>
        <v>0</v>
      </c>
      <c r="N925" s="5"/>
      <c r="O925" s="9"/>
    </row>
    <row r="926" spans="1:15" x14ac:dyDescent="0.25">
      <c r="A926" s="4" t="s">
        <v>1355</v>
      </c>
      <c r="B926" s="4" t="s">
        <v>1356</v>
      </c>
      <c r="C926" s="1">
        <f>VLOOKUP(A926,[1]Sheet1!$D$3:$P$1208,3,FALSE)</f>
        <v>-231000</v>
      </c>
      <c r="D926" s="1">
        <f t="shared" si="62"/>
        <v>0</v>
      </c>
      <c r="E926" s="1">
        <f>VLOOKUP(A926,[2]Sheet2!$D$3:$L$1162,9,FALSE)</f>
        <v>-231000</v>
      </c>
      <c r="F926" s="1"/>
      <c r="G926" s="1">
        <f>VLOOKUP(A926,[2]Sheet2!$D$3:$J$1162,7,FALSE)</f>
        <v>-3325.44</v>
      </c>
      <c r="H926" s="1"/>
      <c r="I926" s="1">
        <f t="shared" si="63"/>
        <v>-227674.56</v>
      </c>
      <c r="N926" s="5"/>
      <c r="O926" s="9"/>
    </row>
    <row r="927" spans="1:15" x14ac:dyDescent="0.25">
      <c r="A927" t="s">
        <v>1357</v>
      </c>
      <c r="B927" t="s">
        <v>1358</v>
      </c>
      <c r="C927" s="1">
        <f>VLOOKUP(A927,[1]Sheet1!$D$3:$P$1208,3,FALSE)</f>
        <v>-6600</v>
      </c>
      <c r="D927" s="1">
        <f t="shared" si="62"/>
        <v>0</v>
      </c>
      <c r="E927" s="1">
        <f>VLOOKUP(A927,[2]Sheet2!$D$3:$L$1162,9,FALSE)</f>
        <v>-6600</v>
      </c>
      <c r="F927" s="1"/>
      <c r="G927" s="1">
        <f>VLOOKUP(A927,[2]Sheet2!$D$3:$J$1162,7,FALSE)</f>
        <v>-2439.4499999999998</v>
      </c>
      <c r="H927" s="1"/>
      <c r="I927" s="1">
        <f t="shared" si="63"/>
        <v>-4160.55</v>
      </c>
      <c r="N927" s="5"/>
      <c r="O927" s="9"/>
    </row>
    <row r="928" spans="1:15" x14ac:dyDescent="0.25">
      <c r="A928" t="s">
        <v>1359</v>
      </c>
      <c r="B928" t="s">
        <v>1360</v>
      </c>
      <c r="C928" s="1">
        <f>VLOOKUP(A928,[1]Sheet1!$D$3:$P$1208,3,FALSE)</f>
        <v>0</v>
      </c>
      <c r="D928" s="1">
        <f t="shared" si="62"/>
        <v>0</v>
      </c>
      <c r="E928" s="1">
        <f>VLOOKUP(A928,[2]Sheet2!$D$3:$L$1162,9,FALSE)</f>
        <v>0</v>
      </c>
      <c r="F928" s="1"/>
      <c r="G928" s="1">
        <f>VLOOKUP(A928,[2]Sheet2!$D$3:$J$1162,7,FALSE)</f>
        <v>0</v>
      </c>
      <c r="H928" s="1"/>
      <c r="I928" s="1">
        <f t="shared" si="63"/>
        <v>0</v>
      </c>
      <c r="N928" s="5"/>
      <c r="O928" s="9"/>
    </row>
    <row r="929" spans="1:15" x14ac:dyDescent="0.25">
      <c r="A929" s="7"/>
      <c r="B929" s="7" t="s">
        <v>103</v>
      </c>
      <c r="C929" s="8">
        <f>SUM(C852:C928)</f>
        <v>10966215.669999998</v>
      </c>
      <c r="D929" s="8">
        <f t="shared" ref="D929" si="64">SUM(D852:D928)</f>
        <v>-2168650.5800000005</v>
      </c>
      <c r="E929" s="8">
        <f>SUM(E852:E928)</f>
        <v>8797565.0899999961</v>
      </c>
      <c r="F929" s="8"/>
      <c r="G929" s="8"/>
      <c r="H929" s="8"/>
      <c r="I929" s="8"/>
      <c r="N929" s="5"/>
      <c r="O929" s="9"/>
    </row>
    <row r="930" spans="1:15" x14ac:dyDescent="0.25">
      <c r="A930" s="7">
        <v>1001</v>
      </c>
      <c r="B930" s="7" t="s">
        <v>104</v>
      </c>
      <c r="C930" s="7"/>
      <c r="D930" s="7"/>
      <c r="E930" s="7"/>
      <c r="F930" s="7"/>
      <c r="G930" s="7"/>
      <c r="H930" s="7"/>
      <c r="I930" s="7"/>
      <c r="N930" s="5"/>
      <c r="O930" s="9"/>
    </row>
    <row r="931" spans="1:15" x14ac:dyDescent="0.25">
      <c r="A931" t="s">
        <v>105</v>
      </c>
      <c r="B931" t="s">
        <v>106</v>
      </c>
      <c r="N931" s="5"/>
      <c r="O931" s="9"/>
    </row>
    <row r="932" spans="1:15" x14ac:dyDescent="0.25">
      <c r="A932" s="3">
        <v>1011</v>
      </c>
      <c r="B932" s="3" t="s">
        <v>1361</v>
      </c>
      <c r="C932" s="3"/>
      <c r="D932" s="3"/>
      <c r="E932" s="3"/>
      <c r="F932" s="3"/>
      <c r="G932" s="3"/>
      <c r="H932" s="3"/>
      <c r="I932" s="3"/>
      <c r="N932" s="5"/>
      <c r="O932" s="9"/>
    </row>
    <row r="933" spans="1:15" x14ac:dyDescent="0.25">
      <c r="A933" t="s">
        <v>1362</v>
      </c>
      <c r="B933" t="s">
        <v>2</v>
      </c>
      <c r="C933" s="1">
        <f>VLOOKUP(A933,[1]Sheet1!$D$3:$P$1208,3,FALSE)</f>
        <v>3140847.13</v>
      </c>
      <c r="D933" s="1">
        <f t="shared" ref="D933:D995" si="65">+E933-C933</f>
        <v>-216047.18999999994</v>
      </c>
      <c r="E933" s="1">
        <f>VLOOKUP(A933,[2]Sheet2!$D$3:$L$1162,9,FALSE)</f>
        <v>2924799.94</v>
      </c>
      <c r="F933" s="1"/>
      <c r="G933" s="1">
        <f>VLOOKUP(A933,[2]Sheet2!$D$3:$J$1162,7,FALSE)</f>
        <v>2153641.09</v>
      </c>
      <c r="H933" s="1"/>
      <c r="I933" s="1">
        <f t="shared" ref="I933:I995" si="66">+E933-G933</f>
        <v>771158.85000000009</v>
      </c>
      <c r="N933" s="5"/>
      <c r="O933" s="9"/>
    </row>
    <row r="934" spans="1:15" x14ac:dyDescent="0.25">
      <c r="A934" t="s">
        <v>1363</v>
      </c>
      <c r="B934" t="s">
        <v>6</v>
      </c>
      <c r="C934" s="1">
        <f>VLOOKUP(A934,[1]Sheet1!$D$3:$P$1208,3,FALSE)</f>
        <v>250980.76</v>
      </c>
      <c r="D934" s="1">
        <f t="shared" si="65"/>
        <v>33210.933333333291</v>
      </c>
      <c r="E934" s="1">
        <f>VLOOKUP(A934,[2]Sheet2!$D$3:$L$1162,9,FALSE)</f>
        <v>284191.6933333333</v>
      </c>
      <c r="F934" s="1"/>
      <c r="G934" s="1">
        <f>VLOOKUP(A934,[2]Sheet2!$D$3:$J$1162,7,FALSE)</f>
        <v>213143.77</v>
      </c>
      <c r="H934" s="1"/>
      <c r="I934" s="1">
        <f t="shared" si="66"/>
        <v>71047.92333333331</v>
      </c>
      <c r="N934" s="5"/>
      <c r="O934" s="9"/>
    </row>
    <row r="935" spans="1:15" x14ac:dyDescent="0.25">
      <c r="A935" t="s">
        <v>1364</v>
      </c>
      <c r="B935" t="s">
        <v>8</v>
      </c>
      <c r="C935" s="1">
        <f>VLOOKUP(A935,[1]Sheet1!$D$3:$P$1208,3,FALSE)</f>
        <v>0</v>
      </c>
      <c r="D935" s="1">
        <f t="shared" si="65"/>
        <v>0</v>
      </c>
      <c r="E935" s="1">
        <f>VLOOKUP(A935,[2]Sheet2!$D$3:$L$1162,9,FALSE)</f>
        <v>0</v>
      </c>
      <c r="F935" s="1"/>
      <c r="G935" s="1">
        <f>VLOOKUP(A935,[2]Sheet2!$D$3:$J$1162,7,FALSE)</f>
        <v>0</v>
      </c>
      <c r="H935" s="1"/>
      <c r="I935" s="1">
        <f t="shared" si="66"/>
        <v>0</v>
      </c>
      <c r="N935" s="5"/>
      <c r="O935" s="9"/>
    </row>
    <row r="936" spans="1:15" x14ac:dyDescent="0.25">
      <c r="A936" t="s">
        <v>1365</v>
      </c>
      <c r="B936" t="s">
        <v>1258</v>
      </c>
      <c r="C936" s="1">
        <f>VLOOKUP(A936,[1]Sheet1!$D$3:$P$1208,3,FALSE)</f>
        <v>59410.43</v>
      </c>
      <c r="D936" s="1">
        <f t="shared" si="65"/>
        <v>-34406.456666666665</v>
      </c>
      <c r="E936" s="1">
        <f>VLOOKUP(A936,[2]Sheet2!$D$3:$L$1162,9,FALSE)</f>
        <v>25003.973333333335</v>
      </c>
      <c r="F936" s="1"/>
      <c r="G936" s="1">
        <f>VLOOKUP(A936,[2]Sheet2!$D$3:$J$1162,7,FALSE)</f>
        <v>18752.98</v>
      </c>
      <c r="H936" s="1"/>
      <c r="I936" s="1">
        <f t="shared" si="66"/>
        <v>6250.9933333333356</v>
      </c>
      <c r="N936" s="5"/>
      <c r="O936" s="9"/>
    </row>
    <row r="937" spans="1:15" x14ac:dyDescent="0.25">
      <c r="A937" t="s">
        <v>1366</v>
      </c>
      <c r="B937" t="s">
        <v>10</v>
      </c>
      <c r="C937" s="1">
        <f>VLOOKUP(A937,[1]Sheet1!$D$3:$P$1208,3,FALSE)</f>
        <v>2543.2199999999998</v>
      </c>
      <c r="D937" s="1">
        <f t="shared" si="65"/>
        <v>110856.78</v>
      </c>
      <c r="E937" s="1">
        <f>VLOOKUP(A937,[2]Sheet2!$D$3:$L$1162,9,FALSE)</f>
        <v>113400</v>
      </c>
      <c r="F937" s="1"/>
      <c r="G937" s="1">
        <f>VLOOKUP(A937,[2]Sheet2!$D$3:$J$1162,7,FALSE)</f>
        <v>75600</v>
      </c>
      <c r="H937" s="1"/>
      <c r="I937" s="1">
        <f t="shared" si="66"/>
        <v>37800</v>
      </c>
      <c r="N937" s="5"/>
      <c r="O937" s="9"/>
    </row>
    <row r="938" spans="1:15" x14ac:dyDescent="0.25">
      <c r="A938" t="s">
        <v>1367</v>
      </c>
      <c r="B938" t="s">
        <v>12</v>
      </c>
      <c r="C938" s="1">
        <f>VLOOKUP(A938,[1]Sheet1!$D$3:$P$1208,3,FALSE)</f>
        <v>303013.34000000003</v>
      </c>
      <c r="D938" s="1">
        <f t="shared" si="65"/>
        <v>0</v>
      </c>
      <c r="E938" s="1">
        <f>VLOOKUP(A938,[2]Sheet2!$D$3:$L$1162,9,FALSE)</f>
        <v>303013.34000000003</v>
      </c>
      <c r="F938" s="1"/>
      <c r="G938" s="1">
        <f>VLOOKUP(A938,[2]Sheet2!$D$3:$J$1162,7,FALSE)</f>
        <v>145615.91</v>
      </c>
      <c r="H938" s="1"/>
      <c r="I938" s="1">
        <f t="shared" si="66"/>
        <v>157397.43000000002</v>
      </c>
      <c r="N938" s="5"/>
      <c r="O938" s="9"/>
    </row>
    <row r="939" spans="1:15" x14ac:dyDescent="0.25">
      <c r="A939" t="s">
        <v>1368</v>
      </c>
      <c r="B939" t="s">
        <v>14</v>
      </c>
      <c r="C939" s="1">
        <f>VLOOKUP(A939,[1]Sheet1!$D$3:$P$1208,3,FALSE)</f>
        <v>0</v>
      </c>
      <c r="D939" s="1">
        <f t="shared" si="65"/>
        <v>0</v>
      </c>
      <c r="E939" s="1">
        <f>VLOOKUP(A939,[2]Sheet2!$D$3:$L$1162,9,FALSE)</f>
        <v>0</v>
      </c>
      <c r="F939" s="1"/>
      <c r="G939" s="1">
        <f>VLOOKUP(A939,[2]Sheet2!$D$3:$J$1162,7,FALSE)</f>
        <v>0</v>
      </c>
      <c r="H939" s="1"/>
      <c r="I939" s="1">
        <f t="shared" si="66"/>
        <v>0</v>
      </c>
      <c r="N939" s="5"/>
      <c r="O939" s="9"/>
    </row>
    <row r="940" spans="1:15" x14ac:dyDescent="0.25">
      <c r="A940" t="s">
        <v>1369</v>
      </c>
      <c r="B940" t="s">
        <v>401</v>
      </c>
      <c r="C940" s="1">
        <f>VLOOKUP(A940,[1]Sheet1!$D$3:$P$1208,3,FALSE)</f>
        <v>0</v>
      </c>
      <c r="D940" s="1">
        <f t="shared" si="65"/>
        <v>0</v>
      </c>
      <c r="E940" s="1">
        <f>VLOOKUP(A940,[2]Sheet2!$D$3:$L$1162,9,FALSE)</f>
        <v>0</v>
      </c>
      <c r="F940" s="1"/>
      <c r="G940" s="1">
        <f>VLOOKUP(A940,[2]Sheet2!$D$3:$J$1162,7,FALSE)</f>
        <v>0</v>
      </c>
      <c r="H940" s="1"/>
      <c r="I940" s="1">
        <f t="shared" si="66"/>
        <v>0</v>
      </c>
      <c r="N940" s="5"/>
      <c r="O940" s="9"/>
    </row>
    <row r="941" spans="1:15" x14ac:dyDescent="0.25">
      <c r="A941" t="s">
        <v>1370</v>
      </c>
      <c r="B941" t="s">
        <v>18</v>
      </c>
      <c r="C941" s="1">
        <f>VLOOKUP(A941,[1]Sheet1!$D$3:$P$1208,3,FALSE)</f>
        <v>2955.62</v>
      </c>
      <c r="D941" s="1">
        <f t="shared" si="65"/>
        <v>277.88000000000011</v>
      </c>
      <c r="E941" s="1">
        <f>VLOOKUP(A941,[2]Sheet2!$D$3:$L$1162,9,FALSE)</f>
        <v>3233.5</v>
      </c>
      <c r="F941" s="1"/>
      <c r="G941" s="1">
        <f>VLOOKUP(A941,[2]Sheet2!$D$3:$J$1162,7,FALSE)</f>
        <v>2312.75</v>
      </c>
      <c r="H941" s="1"/>
      <c r="I941" s="1">
        <f t="shared" si="66"/>
        <v>920.75</v>
      </c>
      <c r="N941" s="5"/>
      <c r="O941" s="9"/>
    </row>
    <row r="942" spans="1:15" x14ac:dyDescent="0.25">
      <c r="A942" t="s">
        <v>1371</v>
      </c>
      <c r="B942" t="s">
        <v>20</v>
      </c>
      <c r="C942" s="1">
        <f>VLOOKUP(A942,[1]Sheet1!$D$3:$P$1208,3,FALSE)</f>
        <v>42254.45</v>
      </c>
      <c r="D942" s="1">
        <f t="shared" si="65"/>
        <v>-6244.1033333333326</v>
      </c>
      <c r="E942" s="1">
        <f>VLOOKUP(A942,[2]Sheet2!$D$3:$L$1162,9,FALSE)</f>
        <v>36010.346666666665</v>
      </c>
      <c r="F942" s="1"/>
      <c r="G942" s="1">
        <f>VLOOKUP(A942,[2]Sheet2!$D$3:$J$1162,7,FALSE)</f>
        <v>27007.759999999998</v>
      </c>
      <c r="H942" s="1"/>
      <c r="I942" s="1">
        <f t="shared" si="66"/>
        <v>9002.5866666666661</v>
      </c>
      <c r="N942" s="5"/>
      <c r="O942" s="9"/>
    </row>
    <row r="943" spans="1:15" x14ac:dyDescent="0.25">
      <c r="A943" t="s">
        <v>1372</v>
      </c>
      <c r="B943" t="s">
        <v>22</v>
      </c>
      <c r="C943" s="1">
        <f>VLOOKUP(A943,[1]Sheet1!$D$3:$P$1208,3,FALSE)</f>
        <v>0</v>
      </c>
      <c r="D943" s="1">
        <f t="shared" si="65"/>
        <v>0</v>
      </c>
      <c r="E943" s="1">
        <f>VLOOKUP(A943,[2]Sheet2!$D$3:$L$1162,9,FALSE)</f>
        <v>0</v>
      </c>
      <c r="F943" s="1"/>
      <c r="G943" s="1">
        <f>VLOOKUP(A943,[2]Sheet2!$D$3:$J$1162,7,FALSE)</f>
        <v>0</v>
      </c>
      <c r="H943" s="1"/>
      <c r="I943" s="1">
        <f t="shared" si="66"/>
        <v>0</v>
      </c>
      <c r="N943" s="5"/>
      <c r="O943" s="9"/>
    </row>
    <row r="944" spans="1:15" x14ac:dyDescent="0.25">
      <c r="A944" t="s">
        <v>1373</v>
      </c>
      <c r="B944" t="s">
        <v>26</v>
      </c>
      <c r="C944" s="1">
        <f>VLOOKUP(A944,[1]Sheet1!$D$3:$P$1208,3,FALSE)</f>
        <v>177833.51</v>
      </c>
      <c r="D944" s="1">
        <f t="shared" si="65"/>
        <v>94541.289999999979</v>
      </c>
      <c r="E944" s="1">
        <f>VLOOKUP(A944,[2]Sheet2!$D$3:$L$1162,9,FALSE)</f>
        <v>272374.8</v>
      </c>
      <c r="F944" s="1"/>
      <c r="G944" s="1">
        <f>VLOOKUP(A944,[2]Sheet2!$D$3:$J$1162,7,FALSE)</f>
        <v>202213.48</v>
      </c>
      <c r="H944" s="1"/>
      <c r="I944" s="1">
        <f t="shared" si="66"/>
        <v>70161.319999999978</v>
      </c>
      <c r="N944" s="5"/>
      <c r="O944" s="9"/>
    </row>
    <row r="945" spans="1:15" x14ac:dyDescent="0.25">
      <c r="A945" t="s">
        <v>1374</v>
      </c>
      <c r="B945" t="s">
        <v>28</v>
      </c>
      <c r="C945" s="1">
        <f>VLOOKUP(A945,[1]Sheet1!$D$3:$P$1208,3,FALSE)</f>
        <v>638768.73</v>
      </c>
      <c r="D945" s="1">
        <f t="shared" si="65"/>
        <v>-74322.589999999967</v>
      </c>
      <c r="E945" s="1">
        <f>VLOOKUP(A945,[2]Sheet2!$D$3:$L$1162,9,FALSE)</f>
        <v>564446.14</v>
      </c>
      <c r="F945" s="1"/>
      <c r="G945" s="1">
        <f>VLOOKUP(A945,[2]Sheet2!$D$3:$J$1162,7,FALSE)</f>
        <v>415520.06</v>
      </c>
      <c r="H945" s="1"/>
      <c r="I945" s="1">
        <f t="shared" si="66"/>
        <v>148926.08000000002</v>
      </c>
      <c r="N945" s="5"/>
      <c r="O945" s="9"/>
    </row>
    <row r="946" spans="1:15" x14ac:dyDescent="0.25">
      <c r="A946" t="s">
        <v>1375</v>
      </c>
      <c r="B946" t="s">
        <v>30</v>
      </c>
      <c r="C946" s="1">
        <f>VLOOKUP(A946,[1]Sheet1!$D$3:$P$1208,3,FALSE)</f>
        <v>41420.17</v>
      </c>
      <c r="D946" s="1">
        <f t="shared" si="65"/>
        <v>-5066.7900000000009</v>
      </c>
      <c r="E946" s="1">
        <f>VLOOKUP(A946,[2]Sheet2!$D$3:$L$1162,9,FALSE)</f>
        <v>36353.379999999997</v>
      </c>
      <c r="F946" s="1"/>
      <c r="G946" s="1">
        <f>VLOOKUP(A946,[2]Sheet2!$D$3:$J$1162,7,FALSE)</f>
        <v>27016.82</v>
      </c>
      <c r="H946" s="1"/>
      <c r="I946" s="1">
        <f t="shared" si="66"/>
        <v>9336.5599999999977</v>
      </c>
      <c r="N946" s="5"/>
      <c r="O946" s="9"/>
    </row>
    <row r="947" spans="1:15" x14ac:dyDescent="0.25">
      <c r="A947" t="s">
        <v>1376</v>
      </c>
      <c r="B947" t="s">
        <v>1270</v>
      </c>
      <c r="C947" s="1">
        <f>VLOOKUP(A947,[1]Sheet1!$D$3:$P$1208,3,FALSE)</f>
        <v>3145129.58</v>
      </c>
      <c r="D947" s="1">
        <f t="shared" si="65"/>
        <v>0</v>
      </c>
      <c r="E947" s="1">
        <f>VLOOKUP(A947,[2]Sheet2!$D$3:$L$1162,9,FALSE)</f>
        <v>3145129.58</v>
      </c>
      <c r="F947" s="1"/>
      <c r="G947" s="1">
        <f>VLOOKUP(A947,[2]Sheet2!$D$3:$J$1162,7,FALSE)</f>
        <v>0</v>
      </c>
      <c r="H947" s="1"/>
      <c r="I947" s="1">
        <f t="shared" si="66"/>
        <v>3145129.58</v>
      </c>
      <c r="N947" s="5"/>
      <c r="O947" s="9"/>
    </row>
    <row r="948" spans="1:15" x14ac:dyDescent="0.25">
      <c r="A948" t="s">
        <v>1377</v>
      </c>
      <c r="B948" t="s">
        <v>1272</v>
      </c>
      <c r="C948" s="1">
        <f>VLOOKUP(A948,[1]Sheet1!$D$3:$P$1208,3,FALSE)</f>
        <v>3164904</v>
      </c>
      <c r="D948" s="1">
        <f t="shared" si="65"/>
        <v>0</v>
      </c>
      <c r="E948" s="1">
        <f>VLOOKUP(A948,[2]Sheet2!$D$3:$L$1162,9,FALSE)</f>
        <v>3164904</v>
      </c>
      <c r="F948" s="1"/>
      <c r="G948" s="1">
        <f>VLOOKUP(A948,[2]Sheet2!$D$3:$J$1162,7,FALSE)</f>
        <v>0</v>
      </c>
      <c r="H948" s="1"/>
      <c r="I948" s="1">
        <f t="shared" si="66"/>
        <v>3164904</v>
      </c>
      <c r="N948" s="5"/>
      <c r="O948" s="9"/>
    </row>
    <row r="949" spans="1:15" x14ac:dyDescent="0.25">
      <c r="A949" t="s">
        <v>1378</v>
      </c>
      <c r="B949" t="s">
        <v>842</v>
      </c>
      <c r="C949" s="1">
        <f>VLOOKUP(A949,[1]Sheet1!$D$3:$P$1208,3,FALSE)</f>
        <v>0</v>
      </c>
      <c r="D949" s="1">
        <f t="shared" si="65"/>
        <v>0</v>
      </c>
      <c r="E949" s="1">
        <f>VLOOKUP(A949,[2]Sheet2!$D$3:$L$1162,9,FALSE)</f>
        <v>0</v>
      </c>
      <c r="F949" s="1"/>
      <c r="G949" s="1">
        <f>VLOOKUP(A949,[2]Sheet2!$D$3:$J$1162,7,FALSE)</f>
        <v>0</v>
      </c>
      <c r="H949" s="1"/>
      <c r="I949" s="1">
        <f t="shared" si="66"/>
        <v>0</v>
      </c>
      <c r="N949" s="5"/>
      <c r="O949" s="9"/>
    </row>
    <row r="950" spans="1:15" x14ac:dyDescent="0.25">
      <c r="A950" t="s">
        <v>1379</v>
      </c>
      <c r="B950" t="s">
        <v>844</v>
      </c>
      <c r="C950" s="1">
        <f>VLOOKUP(A950,[1]Sheet1!$D$3:$P$1208,3,FALSE)</f>
        <v>0</v>
      </c>
      <c r="D950" s="1">
        <f t="shared" si="65"/>
        <v>0</v>
      </c>
      <c r="E950" s="1">
        <f>VLOOKUP(A950,[2]Sheet2!$D$3:$L$1162,9,FALSE)</f>
        <v>0</v>
      </c>
      <c r="F950" s="1"/>
      <c r="G950" s="1">
        <f>VLOOKUP(A950,[2]Sheet2!$D$3:$J$1162,7,FALSE)</f>
        <v>0</v>
      </c>
      <c r="H950" s="1"/>
      <c r="I950" s="1">
        <f t="shared" si="66"/>
        <v>0</v>
      </c>
      <c r="N950" s="5"/>
      <c r="O950" s="9"/>
    </row>
    <row r="951" spans="1:15" x14ac:dyDescent="0.25">
      <c r="A951" t="s">
        <v>1380</v>
      </c>
      <c r="B951" t="s">
        <v>231</v>
      </c>
      <c r="C951" s="1">
        <f>VLOOKUP(A951,[1]Sheet1!$D$3:$P$1208,3,FALSE)</f>
        <v>1346795.05</v>
      </c>
      <c r="D951" s="1">
        <f t="shared" si="65"/>
        <v>0</v>
      </c>
      <c r="E951" s="1">
        <f>VLOOKUP(A951,[2]Sheet2!$D$3:$L$1162,9,FALSE)</f>
        <v>1346795.05</v>
      </c>
      <c r="F951" s="1"/>
      <c r="G951" s="1">
        <f>VLOOKUP(A951,[2]Sheet2!$D$3:$J$1162,7,FALSE)</f>
        <v>0</v>
      </c>
      <c r="H951" s="1"/>
      <c r="I951" s="1">
        <f t="shared" si="66"/>
        <v>1346795.05</v>
      </c>
      <c r="N951" s="5"/>
      <c r="O951" s="9"/>
    </row>
    <row r="952" spans="1:15" x14ac:dyDescent="0.25">
      <c r="A952" t="s">
        <v>1381</v>
      </c>
      <c r="B952" t="s">
        <v>1382</v>
      </c>
      <c r="C952" s="1">
        <f>VLOOKUP(A952,[1]Sheet1!$D$3:$P$1208,3,FALSE)</f>
        <v>0</v>
      </c>
      <c r="D952" s="1">
        <f t="shared" si="65"/>
        <v>0</v>
      </c>
      <c r="E952" s="1">
        <f>VLOOKUP(A952,[2]Sheet2!$D$3:$L$1162,9,FALSE)</f>
        <v>0</v>
      </c>
      <c r="F952" s="1"/>
      <c r="G952" s="1">
        <f>VLOOKUP(A952,[2]Sheet2!$D$3:$J$1162,7,FALSE)</f>
        <v>0</v>
      </c>
      <c r="H952" s="1"/>
      <c r="I952" s="1">
        <f t="shared" si="66"/>
        <v>0</v>
      </c>
      <c r="N952" s="5"/>
      <c r="O952" s="9"/>
    </row>
    <row r="953" spans="1:15" x14ac:dyDescent="0.25">
      <c r="A953" t="s">
        <v>1383</v>
      </c>
      <c r="B953" t="s">
        <v>1107</v>
      </c>
      <c r="C953" s="1">
        <f>VLOOKUP(A953,[1]Sheet1!$D$3:$P$1208,3,FALSE)</f>
        <v>100000</v>
      </c>
      <c r="D953" s="1">
        <f t="shared" si="65"/>
        <v>0</v>
      </c>
      <c r="E953" s="1">
        <f>VLOOKUP(A953,[2]Sheet2!$D$3:$L$1162,9,FALSE)</f>
        <v>100000</v>
      </c>
      <c r="F953" s="1"/>
      <c r="G953" s="1">
        <f>VLOOKUP(A953,[2]Sheet2!$D$3:$J$1162,7,FALSE)</f>
        <v>0</v>
      </c>
      <c r="H953" s="1"/>
      <c r="I953" s="1">
        <f t="shared" si="66"/>
        <v>100000</v>
      </c>
      <c r="N953" s="5"/>
      <c r="O953" s="9"/>
    </row>
    <row r="954" spans="1:15" x14ac:dyDescent="0.25">
      <c r="A954" t="s">
        <v>1384</v>
      </c>
      <c r="B954" t="s">
        <v>847</v>
      </c>
      <c r="C954" s="1">
        <f>VLOOKUP(A954,[1]Sheet1!$D$3:$P$1208,3,FALSE)</f>
        <v>0</v>
      </c>
      <c r="D954" s="1">
        <f t="shared" si="65"/>
        <v>0</v>
      </c>
      <c r="E954" s="1">
        <f>VLOOKUP(A954,[2]Sheet2!$D$3:$L$1162,9,FALSE)</f>
        <v>0</v>
      </c>
      <c r="F954" s="1"/>
      <c r="G954" s="1">
        <f>VLOOKUP(A954,[2]Sheet2!$D$3:$J$1162,7,FALSE)</f>
        <v>0</v>
      </c>
      <c r="H954" s="1"/>
      <c r="I954" s="1">
        <f t="shared" si="66"/>
        <v>0</v>
      </c>
      <c r="N954" s="5"/>
      <c r="O954" s="9"/>
    </row>
    <row r="955" spans="1:15" x14ac:dyDescent="0.25">
      <c r="A955" t="s">
        <v>1385</v>
      </c>
      <c r="B955" t="s">
        <v>66</v>
      </c>
      <c r="C955" s="1">
        <f>VLOOKUP(A955,[1]Sheet1!$D$3:$P$1208,3,FALSE)</f>
        <v>0</v>
      </c>
      <c r="D955" s="1">
        <f t="shared" si="65"/>
        <v>0</v>
      </c>
      <c r="E955" s="1">
        <f>VLOOKUP(A955,[2]Sheet2!$D$3:$L$1162,9,FALSE)</f>
        <v>0</v>
      </c>
      <c r="F955" s="1"/>
      <c r="G955" s="1">
        <f>VLOOKUP(A955,[2]Sheet2!$D$3:$J$1162,7,FALSE)</f>
        <v>0</v>
      </c>
      <c r="H955" s="1"/>
      <c r="I955" s="1">
        <f t="shared" si="66"/>
        <v>0</v>
      </c>
      <c r="N955" s="5"/>
      <c r="O955" s="9"/>
    </row>
    <row r="956" spans="1:15" x14ac:dyDescent="0.25">
      <c r="A956" t="s">
        <v>1386</v>
      </c>
      <c r="B956" t="s">
        <v>68</v>
      </c>
      <c r="C956" s="1">
        <f>VLOOKUP(A956,[1]Sheet1!$D$3:$P$1208,3,FALSE)</f>
        <v>0</v>
      </c>
      <c r="D956" s="1">
        <f t="shared" si="65"/>
        <v>0</v>
      </c>
      <c r="E956" s="1">
        <f>VLOOKUP(A956,[2]Sheet2!$D$3:$L$1162,9,FALSE)</f>
        <v>0</v>
      </c>
      <c r="F956" s="1"/>
      <c r="G956" s="1">
        <f>VLOOKUP(A956,[2]Sheet2!$D$3:$J$1162,7,FALSE)</f>
        <v>0</v>
      </c>
      <c r="H956" s="1"/>
      <c r="I956" s="1">
        <f t="shared" si="66"/>
        <v>0</v>
      </c>
      <c r="N956" s="5"/>
      <c r="O956" s="9"/>
    </row>
    <row r="957" spans="1:15" x14ac:dyDescent="0.25">
      <c r="A957" t="s">
        <v>1387</v>
      </c>
      <c r="B957" t="s">
        <v>72</v>
      </c>
      <c r="C957" s="1">
        <f>VLOOKUP(A957,[1]Sheet1!$D$3:$P$1208,3,FALSE)</f>
        <v>0</v>
      </c>
      <c r="D957" s="1">
        <f t="shared" si="65"/>
        <v>0</v>
      </c>
      <c r="E957" s="1">
        <f>VLOOKUP(A957,[2]Sheet2!$D$3:$L$1162,9,FALSE)</f>
        <v>0</v>
      </c>
      <c r="F957" s="1"/>
      <c r="G957" s="1">
        <f>VLOOKUP(A957,[2]Sheet2!$D$3:$J$1162,7,FALSE)</f>
        <v>0</v>
      </c>
      <c r="H957" s="1"/>
      <c r="I957" s="1">
        <f t="shared" si="66"/>
        <v>0</v>
      </c>
      <c r="N957" s="5"/>
      <c r="O957" s="9"/>
    </row>
    <row r="958" spans="1:15" x14ac:dyDescent="0.25">
      <c r="A958" t="s">
        <v>1388</v>
      </c>
      <c r="B958" t="s">
        <v>72</v>
      </c>
      <c r="C958" s="1">
        <f>VLOOKUP(A958,[1]Sheet1!$D$3:$P$1208,3,FALSE)</f>
        <v>0</v>
      </c>
      <c r="D958" s="1">
        <f t="shared" si="65"/>
        <v>0</v>
      </c>
      <c r="E958" s="1">
        <f>VLOOKUP(A958,[2]Sheet2!$D$3:$L$1162,9,FALSE)</f>
        <v>0</v>
      </c>
      <c r="F958" s="1"/>
      <c r="G958" s="1">
        <f>VLOOKUP(A958,[2]Sheet2!$D$3:$J$1162,7,FALSE)</f>
        <v>0</v>
      </c>
      <c r="H958" s="1"/>
      <c r="I958" s="1">
        <f t="shared" si="66"/>
        <v>0</v>
      </c>
      <c r="N958" s="5"/>
      <c r="O958" s="9"/>
    </row>
    <row r="959" spans="1:15" x14ac:dyDescent="0.25">
      <c r="A959" t="s">
        <v>1389</v>
      </c>
      <c r="B959" t="s">
        <v>72</v>
      </c>
      <c r="C959" s="1">
        <f>VLOOKUP(A959,[1]Sheet1!$D$3:$P$1208,3,FALSE)</f>
        <v>0</v>
      </c>
      <c r="D959" s="1">
        <f t="shared" si="65"/>
        <v>0</v>
      </c>
      <c r="E959" s="1">
        <f>VLOOKUP(A959,[2]Sheet2!$D$3:$L$1162,9,FALSE)</f>
        <v>0</v>
      </c>
      <c r="F959" s="1"/>
      <c r="G959" s="1">
        <f>VLOOKUP(A959,[2]Sheet2!$D$3:$J$1162,7,FALSE)</f>
        <v>0</v>
      </c>
      <c r="H959" s="1"/>
      <c r="I959" s="1">
        <f t="shared" si="66"/>
        <v>0</v>
      </c>
      <c r="N959" s="5"/>
      <c r="O959" s="9"/>
    </row>
    <row r="960" spans="1:15" x14ac:dyDescent="0.25">
      <c r="A960" t="s">
        <v>1390</v>
      </c>
      <c r="B960" t="s">
        <v>72</v>
      </c>
      <c r="C960" s="1">
        <f>VLOOKUP(A960,[1]Sheet1!$D$3:$P$1208,3,FALSE)</f>
        <v>0</v>
      </c>
      <c r="D960" s="1">
        <f t="shared" si="65"/>
        <v>0</v>
      </c>
      <c r="E960" s="1">
        <f>VLOOKUP(A960,[2]Sheet2!$D$3:$L$1162,9,FALSE)</f>
        <v>0</v>
      </c>
      <c r="F960" s="1"/>
      <c r="G960" s="1">
        <f>VLOOKUP(A960,[2]Sheet2!$D$3:$J$1162,7,FALSE)</f>
        <v>0</v>
      </c>
      <c r="H960" s="1"/>
      <c r="I960" s="1">
        <f t="shared" si="66"/>
        <v>0</v>
      </c>
      <c r="N960" s="5"/>
      <c r="O960" s="9"/>
    </row>
    <row r="961" spans="1:15" x14ac:dyDescent="0.25">
      <c r="A961" t="s">
        <v>1391</v>
      </c>
      <c r="B961" t="s">
        <v>76</v>
      </c>
      <c r="C961" s="1">
        <f>VLOOKUP(A961,[1]Sheet1!$D$3:$P$1208,3,FALSE)</f>
        <v>0</v>
      </c>
      <c r="D961" s="1">
        <f t="shared" si="65"/>
        <v>0</v>
      </c>
      <c r="E961" s="1">
        <f>VLOOKUP(A961,[2]Sheet2!$D$3:$L$1162,9,FALSE)</f>
        <v>0</v>
      </c>
      <c r="F961" s="1"/>
      <c r="G961" s="1">
        <f>VLOOKUP(A961,[2]Sheet2!$D$3:$J$1162,7,FALSE)</f>
        <v>0</v>
      </c>
      <c r="H961" s="1"/>
      <c r="I961" s="1">
        <f t="shared" si="66"/>
        <v>0</v>
      </c>
      <c r="N961" s="5"/>
      <c r="O961" s="9"/>
    </row>
    <row r="962" spans="1:15" x14ac:dyDescent="0.25">
      <c r="A962" t="s">
        <v>1392</v>
      </c>
      <c r="B962" t="s">
        <v>78</v>
      </c>
      <c r="C962" s="1">
        <f>VLOOKUP(A962,[1]Sheet1!$D$3:$P$1208,3,FALSE)</f>
        <v>0</v>
      </c>
      <c r="D962" s="1">
        <f t="shared" si="65"/>
        <v>0</v>
      </c>
      <c r="E962" s="1">
        <f>VLOOKUP(A962,[2]Sheet2!$D$3:$L$1162,9,FALSE)</f>
        <v>0</v>
      </c>
      <c r="F962" s="1"/>
      <c r="G962" s="1">
        <f>VLOOKUP(A962,[2]Sheet2!$D$3:$J$1162,7,FALSE)</f>
        <v>0</v>
      </c>
      <c r="H962" s="1"/>
      <c r="I962" s="1">
        <f t="shared" si="66"/>
        <v>0</v>
      </c>
      <c r="N962" s="5"/>
      <c r="O962" s="9"/>
    </row>
    <row r="963" spans="1:15" x14ac:dyDescent="0.25">
      <c r="A963" t="s">
        <v>1393</v>
      </c>
      <c r="B963" t="s">
        <v>781</v>
      </c>
      <c r="C963" s="1">
        <f>VLOOKUP(A963,[1]Sheet1!$D$3:$P$1208,3,FALSE)</f>
        <v>0</v>
      </c>
      <c r="D963" s="1">
        <f t="shared" si="65"/>
        <v>0</v>
      </c>
      <c r="E963" s="1">
        <f>VLOOKUP(A963,[2]Sheet2!$D$3:$L$1162,9,FALSE)</f>
        <v>0</v>
      </c>
      <c r="F963" s="1"/>
      <c r="G963" s="1">
        <f>VLOOKUP(A963,[2]Sheet2!$D$3:$J$1162,7,FALSE)</f>
        <v>0</v>
      </c>
      <c r="H963" s="1"/>
      <c r="I963" s="1">
        <f t="shared" si="66"/>
        <v>0</v>
      </c>
      <c r="N963" s="5"/>
      <c r="O963" s="9"/>
    </row>
    <row r="964" spans="1:15" x14ac:dyDescent="0.25">
      <c r="A964" t="s">
        <v>1394</v>
      </c>
      <c r="B964" t="s">
        <v>80</v>
      </c>
      <c r="C964" s="1">
        <f>VLOOKUP(A964,[1]Sheet1!$D$3:$P$1208,3,FALSE)</f>
        <v>4200</v>
      </c>
      <c r="D964" s="1">
        <f t="shared" si="65"/>
        <v>-4200</v>
      </c>
      <c r="E964" s="1">
        <f>VLOOKUP(A964,[2]Sheet2!$D$3:$L$1162,9,FALSE)</f>
        <v>0</v>
      </c>
      <c r="F964" s="1"/>
      <c r="G964" s="1">
        <f>VLOOKUP(A964,[2]Sheet2!$D$3:$J$1162,7,FALSE)</f>
        <v>0</v>
      </c>
      <c r="H964" s="1"/>
      <c r="I964" s="1">
        <f t="shared" si="66"/>
        <v>0</v>
      </c>
      <c r="N964" s="5"/>
      <c r="O964" s="9"/>
    </row>
    <row r="965" spans="1:15" x14ac:dyDescent="0.25">
      <c r="A965" t="s">
        <v>1395</v>
      </c>
      <c r="B965" t="s">
        <v>693</v>
      </c>
      <c r="C965" s="1">
        <f>VLOOKUP(A965,[1]Sheet1!$D$3:$P$1208,3,FALSE)</f>
        <v>0</v>
      </c>
      <c r="D965" s="1">
        <f t="shared" si="65"/>
        <v>0</v>
      </c>
      <c r="E965" s="1">
        <f>VLOOKUP(A965,[2]Sheet2!$D$3:$L$1162,9,FALSE)</f>
        <v>0</v>
      </c>
      <c r="F965" s="1"/>
      <c r="G965" s="1">
        <f>VLOOKUP(A965,[2]Sheet2!$D$3:$J$1162,7,FALSE)</f>
        <v>0</v>
      </c>
      <c r="H965" s="1"/>
      <c r="I965" s="1">
        <f t="shared" si="66"/>
        <v>0</v>
      </c>
      <c r="N965" s="5"/>
      <c r="O965" s="9"/>
    </row>
    <row r="966" spans="1:15" x14ac:dyDescent="0.25">
      <c r="A966" t="s">
        <v>1396</v>
      </c>
      <c r="B966" t="s">
        <v>693</v>
      </c>
      <c r="C966" s="1">
        <f>VLOOKUP(A966,[1]Sheet1!$D$3:$P$1208,3,FALSE)</f>
        <v>0</v>
      </c>
      <c r="D966" s="1">
        <f t="shared" si="65"/>
        <v>0</v>
      </c>
      <c r="E966" s="1">
        <f>VLOOKUP(A966,[2]Sheet2!$D$3:$L$1162,9,FALSE)</f>
        <v>0</v>
      </c>
      <c r="F966" s="1"/>
      <c r="G966" s="1">
        <f>VLOOKUP(A966,[2]Sheet2!$D$3:$J$1162,7,FALSE)</f>
        <v>0</v>
      </c>
      <c r="H966" s="1"/>
      <c r="I966" s="1">
        <f t="shared" si="66"/>
        <v>0</v>
      </c>
      <c r="N966" s="5"/>
      <c r="O966" s="9"/>
    </row>
    <row r="967" spans="1:15" x14ac:dyDescent="0.25">
      <c r="A967" t="s">
        <v>1397</v>
      </c>
      <c r="B967" t="s">
        <v>693</v>
      </c>
      <c r="C967" s="1">
        <f>VLOOKUP(A967,[1]Sheet1!$D$3:$P$1208,3,FALSE)</f>
        <v>0</v>
      </c>
      <c r="D967" s="1">
        <f t="shared" si="65"/>
        <v>0</v>
      </c>
      <c r="E967" s="1">
        <f>VLOOKUP(A967,[2]Sheet2!$D$3:$L$1162,9,FALSE)</f>
        <v>0</v>
      </c>
      <c r="F967" s="1"/>
      <c r="G967" s="1">
        <f>VLOOKUP(A967,[2]Sheet2!$D$3:$J$1162,7,FALSE)</f>
        <v>0</v>
      </c>
      <c r="H967" s="1"/>
      <c r="I967" s="1">
        <f t="shared" si="66"/>
        <v>0</v>
      </c>
      <c r="N967" s="5"/>
      <c r="O967" s="9"/>
    </row>
    <row r="968" spans="1:15" x14ac:dyDescent="0.25">
      <c r="A968" t="s">
        <v>1398</v>
      </c>
      <c r="B968" t="s">
        <v>693</v>
      </c>
      <c r="C968" s="1">
        <f>VLOOKUP(A968,[1]Sheet1!$D$3:$P$1208,3,FALSE)</f>
        <v>0</v>
      </c>
      <c r="D968" s="1">
        <f t="shared" si="65"/>
        <v>0</v>
      </c>
      <c r="E968" s="1">
        <f>VLOOKUP(A968,[2]Sheet2!$D$3:$L$1162,9,FALSE)</f>
        <v>0</v>
      </c>
      <c r="F968" s="1"/>
      <c r="G968" s="1">
        <f>VLOOKUP(A968,[2]Sheet2!$D$3:$J$1162,7,FALSE)</f>
        <v>0</v>
      </c>
      <c r="H968" s="1"/>
      <c r="I968" s="1">
        <f t="shared" si="66"/>
        <v>0</v>
      </c>
      <c r="N968" s="5"/>
      <c r="O968" s="9"/>
    </row>
    <row r="969" spans="1:15" x14ac:dyDescent="0.25">
      <c r="A969" t="s">
        <v>1399</v>
      </c>
      <c r="B969" t="s">
        <v>84</v>
      </c>
      <c r="C969" s="1">
        <f>VLOOKUP(A969,[1]Sheet1!$D$3:$P$1208,3,FALSE)</f>
        <v>0</v>
      </c>
      <c r="D969" s="1">
        <f t="shared" si="65"/>
        <v>0</v>
      </c>
      <c r="E969" s="1">
        <f>VLOOKUP(A969,[2]Sheet2!$D$3:$L$1162,9,FALSE)</f>
        <v>0</v>
      </c>
      <c r="F969" s="1"/>
      <c r="G969" s="1">
        <f>VLOOKUP(A969,[2]Sheet2!$D$3:$J$1162,7,FALSE)</f>
        <v>0</v>
      </c>
      <c r="H969" s="1"/>
      <c r="I969" s="1">
        <f t="shared" si="66"/>
        <v>0</v>
      </c>
      <c r="N969" s="5"/>
      <c r="O969" s="9"/>
    </row>
    <row r="970" spans="1:15" x14ac:dyDescent="0.25">
      <c r="A970" t="s">
        <v>1400</v>
      </c>
      <c r="B970" t="s">
        <v>88</v>
      </c>
      <c r="C970" s="1">
        <f>VLOOKUP(A970,[1]Sheet1!$D$3:$P$1208,3,FALSE)</f>
        <v>0</v>
      </c>
      <c r="D970" s="1">
        <f t="shared" si="65"/>
        <v>0</v>
      </c>
      <c r="E970" s="1">
        <f>VLOOKUP(A970,[2]Sheet2!$D$3:$L$1162,9,FALSE)</f>
        <v>0</v>
      </c>
      <c r="F970" s="1"/>
      <c r="G970" s="1">
        <f>VLOOKUP(A970,[2]Sheet2!$D$3:$J$1162,7,FALSE)</f>
        <v>0</v>
      </c>
      <c r="H970" s="1"/>
      <c r="I970" s="1">
        <f t="shared" si="66"/>
        <v>0</v>
      </c>
      <c r="N970" s="5"/>
      <c r="O970" s="9"/>
    </row>
    <row r="971" spans="1:15" x14ac:dyDescent="0.25">
      <c r="A971" t="s">
        <v>1401</v>
      </c>
      <c r="B971" t="s">
        <v>1303</v>
      </c>
      <c r="C971" s="1">
        <f>VLOOKUP(A971,[1]Sheet1!$D$3:$P$1208,3,FALSE)</f>
        <v>0</v>
      </c>
      <c r="D971" s="1">
        <f t="shared" si="65"/>
        <v>0</v>
      </c>
      <c r="E971" s="1">
        <f>VLOOKUP(A971,[2]Sheet2!$D$3:$L$1162,9,FALSE)</f>
        <v>0</v>
      </c>
      <c r="F971" s="1"/>
      <c r="G971" s="1">
        <f>VLOOKUP(A971,[2]Sheet2!$D$3:$J$1162,7,FALSE)</f>
        <v>0</v>
      </c>
      <c r="H971" s="1"/>
      <c r="I971" s="1">
        <f t="shared" si="66"/>
        <v>0</v>
      </c>
      <c r="N971" s="5"/>
      <c r="O971" s="9"/>
    </row>
    <row r="972" spans="1:15" x14ac:dyDescent="0.25">
      <c r="A972" t="s">
        <v>1402</v>
      </c>
      <c r="B972" t="s">
        <v>1305</v>
      </c>
      <c r="C972" s="1">
        <f>VLOOKUP(A972,[1]Sheet1!$D$3:$P$1208,3,FALSE)</f>
        <v>0</v>
      </c>
      <c r="D972" s="1">
        <f t="shared" si="65"/>
        <v>0</v>
      </c>
      <c r="E972" s="1">
        <f>VLOOKUP(A972,[2]Sheet2!$D$3:$L$1162,9,FALSE)</f>
        <v>0</v>
      </c>
      <c r="F972" s="1"/>
      <c r="G972" s="1">
        <f>VLOOKUP(A972,[2]Sheet2!$D$3:$J$1162,7,FALSE)</f>
        <v>0</v>
      </c>
      <c r="H972" s="1"/>
      <c r="I972" s="1">
        <f t="shared" si="66"/>
        <v>0</v>
      </c>
      <c r="N972" s="5"/>
      <c r="O972" s="9"/>
    </row>
    <row r="973" spans="1:15" x14ac:dyDescent="0.25">
      <c r="A973" t="s">
        <v>1403</v>
      </c>
      <c r="B973" t="s">
        <v>1307</v>
      </c>
      <c r="C973" s="1">
        <f>VLOOKUP(A973,[1]Sheet1!$D$3:$P$1208,3,FALSE)</f>
        <v>0</v>
      </c>
      <c r="D973" s="1">
        <f t="shared" si="65"/>
        <v>0</v>
      </c>
      <c r="E973" s="1">
        <f>VLOOKUP(A973,[2]Sheet2!$D$3:$L$1162,9,FALSE)</f>
        <v>0</v>
      </c>
      <c r="F973" s="1"/>
      <c r="G973" s="1">
        <f>VLOOKUP(A973,[2]Sheet2!$D$3:$J$1162,7,FALSE)</f>
        <v>0</v>
      </c>
      <c r="H973" s="1"/>
      <c r="I973" s="1">
        <f t="shared" si="66"/>
        <v>0</v>
      </c>
      <c r="N973" s="5"/>
      <c r="O973" s="9"/>
    </row>
    <row r="974" spans="1:15" x14ac:dyDescent="0.25">
      <c r="A974" t="s">
        <v>1404</v>
      </c>
      <c r="B974" t="s">
        <v>90</v>
      </c>
      <c r="C974" s="1">
        <f>VLOOKUP(A974,[1]Sheet1!$D$3:$P$1208,3,FALSE)</f>
        <v>0</v>
      </c>
      <c r="D974" s="1">
        <f t="shared" si="65"/>
        <v>0</v>
      </c>
      <c r="E974" s="1">
        <f>VLOOKUP(A974,[2]Sheet2!$D$3:$L$1162,9,FALSE)</f>
        <v>0</v>
      </c>
      <c r="F974" s="1"/>
      <c r="G974" s="1">
        <f>VLOOKUP(A974,[2]Sheet2!$D$3:$J$1162,7,FALSE)</f>
        <v>0</v>
      </c>
      <c r="H974" s="1"/>
      <c r="I974" s="1">
        <f t="shared" si="66"/>
        <v>0</v>
      </c>
      <c r="N974" s="5"/>
      <c r="O974" s="9"/>
    </row>
    <row r="975" spans="1:15" x14ac:dyDescent="0.25">
      <c r="A975" t="s">
        <v>1405</v>
      </c>
      <c r="B975" t="s">
        <v>857</v>
      </c>
      <c r="C975" s="1">
        <f>VLOOKUP(A975,[1]Sheet1!$D$3:$P$1208,3,FALSE)</f>
        <v>0</v>
      </c>
      <c r="D975" s="1">
        <f t="shared" si="65"/>
        <v>0</v>
      </c>
      <c r="E975" s="1">
        <f>VLOOKUP(A975,[2]Sheet2!$D$3:$L$1162,9,FALSE)</f>
        <v>0</v>
      </c>
      <c r="F975" s="1"/>
      <c r="G975" s="1">
        <f>VLOOKUP(A975,[2]Sheet2!$D$3:$J$1162,7,FALSE)</f>
        <v>0</v>
      </c>
      <c r="H975" s="1"/>
      <c r="I975" s="1">
        <f t="shared" si="66"/>
        <v>0</v>
      </c>
      <c r="N975" s="5"/>
      <c r="O975" s="9"/>
    </row>
    <row r="976" spans="1:15" x14ac:dyDescent="0.25">
      <c r="A976" s="4" t="s">
        <v>1406</v>
      </c>
      <c r="B976" s="4" t="s">
        <v>133</v>
      </c>
      <c r="C976" s="1">
        <f>VLOOKUP(A976,[1]Sheet1!$D$3:$P$1208,3,FALSE)</f>
        <v>0</v>
      </c>
      <c r="D976" s="1">
        <f t="shared" si="65"/>
        <v>0</v>
      </c>
      <c r="E976" s="1">
        <f>VLOOKUP(A976,[2]Sheet2!$D$3:$L$1162,9,FALSE)</f>
        <v>0</v>
      </c>
      <c r="F976" s="1"/>
      <c r="G976" s="1">
        <f>VLOOKUP(A976,[2]Sheet2!$D$3:$J$1162,7,FALSE)</f>
        <v>0</v>
      </c>
      <c r="H976" s="1"/>
      <c r="I976" s="1">
        <f t="shared" si="66"/>
        <v>0</v>
      </c>
      <c r="N976" s="5"/>
      <c r="O976" s="9"/>
    </row>
    <row r="977" spans="1:15" x14ac:dyDescent="0.25">
      <c r="A977" t="s">
        <v>1407</v>
      </c>
      <c r="B977" t="s">
        <v>792</v>
      </c>
      <c r="C977" s="1">
        <f>VLOOKUP(A977,[1]Sheet1!$D$3:$P$1208,3,FALSE)</f>
        <v>30000</v>
      </c>
      <c r="D977" s="1">
        <f t="shared" si="65"/>
        <v>0</v>
      </c>
      <c r="E977" s="1">
        <f>VLOOKUP(A977,[2]Sheet2!$D$3:$L$1162,9,FALSE)</f>
        <v>30000</v>
      </c>
      <c r="F977" s="1"/>
      <c r="G977" s="1">
        <f>VLOOKUP(A977,[2]Sheet2!$D$3:$J$1162,7,FALSE)</f>
        <v>2945.31</v>
      </c>
      <c r="H977" s="1"/>
      <c r="I977" s="1">
        <f t="shared" si="66"/>
        <v>27054.69</v>
      </c>
      <c r="N977" s="5"/>
      <c r="O977" s="9"/>
    </row>
    <row r="978" spans="1:15" x14ac:dyDescent="0.25">
      <c r="A978" t="s">
        <v>1408</v>
      </c>
      <c r="B978" t="s">
        <v>881</v>
      </c>
      <c r="C978" s="1">
        <f>VLOOKUP(A978,[1]Sheet1!$D$3:$P$1208,3,FALSE)</f>
        <v>0</v>
      </c>
      <c r="D978" s="1">
        <f t="shared" si="65"/>
        <v>0</v>
      </c>
      <c r="E978" s="1">
        <f>VLOOKUP(A978,[2]Sheet2!$D$3:$L$1162,9,FALSE)</f>
        <v>0</v>
      </c>
      <c r="F978" s="1"/>
      <c r="G978" s="1">
        <f>VLOOKUP(A978,[2]Sheet2!$D$3:$J$1162,7,FALSE)</f>
        <v>0</v>
      </c>
      <c r="H978" s="1"/>
      <c r="I978" s="1">
        <f t="shared" si="66"/>
        <v>0</v>
      </c>
      <c r="N978" s="5"/>
      <c r="O978" s="9"/>
    </row>
    <row r="979" spans="1:15" x14ac:dyDescent="0.25">
      <c r="A979" t="s">
        <v>1409</v>
      </c>
      <c r="B979" t="s">
        <v>1410</v>
      </c>
      <c r="C979" s="1">
        <f>VLOOKUP(A979,[1]Sheet1!$D$3:$P$1208,3,FALSE)</f>
        <v>0</v>
      </c>
      <c r="D979" s="1">
        <f t="shared" si="65"/>
        <v>0</v>
      </c>
      <c r="E979" s="1">
        <f>VLOOKUP(A979,[2]Sheet2!$D$3:$L$1162,9,FALSE)</f>
        <v>0</v>
      </c>
      <c r="F979" s="1"/>
      <c r="G979" s="1">
        <f>VLOOKUP(A979,[2]Sheet2!$D$3:$J$1162,7,FALSE)</f>
        <v>0</v>
      </c>
      <c r="H979" s="1"/>
      <c r="I979" s="1">
        <f t="shared" si="66"/>
        <v>0</v>
      </c>
      <c r="N979" s="5"/>
      <c r="O979" s="9"/>
    </row>
    <row r="980" spans="1:15" x14ac:dyDescent="0.25">
      <c r="A980" t="s">
        <v>1411</v>
      </c>
      <c r="B980" t="s">
        <v>1412</v>
      </c>
      <c r="C980" s="1">
        <f>VLOOKUP(A980,[1]Sheet1!$D$3:$P$1208,3,FALSE)</f>
        <v>0</v>
      </c>
      <c r="D980" s="1">
        <f t="shared" si="65"/>
        <v>0</v>
      </c>
      <c r="E980" s="1">
        <f>VLOOKUP(A980,[2]Sheet2!$D$3:$L$1162,9,FALSE)</f>
        <v>0</v>
      </c>
      <c r="F980" s="1"/>
      <c r="G980" s="1">
        <f>VLOOKUP(A980,[2]Sheet2!$D$3:$J$1162,7,FALSE)</f>
        <v>0</v>
      </c>
      <c r="H980" s="1"/>
      <c r="I980" s="1">
        <f t="shared" si="66"/>
        <v>0</v>
      </c>
      <c r="N980" s="5"/>
      <c r="O980" s="9"/>
    </row>
    <row r="981" spans="1:15" x14ac:dyDescent="0.25">
      <c r="A981" t="s">
        <v>1413</v>
      </c>
      <c r="B981" t="s">
        <v>1414</v>
      </c>
      <c r="C981" s="1">
        <f>VLOOKUP(A981,[1]Sheet1!$D$3:$P$1208,3,FALSE)</f>
        <v>0</v>
      </c>
      <c r="D981" s="1">
        <f t="shared" si="65"/>
        <v>0</v>
      </c>
      <c r="E981" s="1">
        <f>VLOOKUP(A981,[2]Sheet2!$D$3:$L$1162,9,FALSE)</f>
        <v>0</v>
      </c>
      <c r="F981" s="1"/>
      <c r="G981" s="1">
        <f>VLOOKUP(A981,[2]Sheet2!$D$3:$J$1162,7,FALSE)</f>
        <v>0</v>
      </c>
      <c r="H981" s="1"/>
      <c r="I981" s="1">
        <f t="shared" si="66"/>
        <v>0</v>
      </c>
      <c r="N981" s="5"/>
      <c r="O981" s="9"/>
    </row>
    <row r="982" spans="1:15" x14ac:dyDescent="0.25">
      <c r="A982" t="s">
        <v>1415</v>
      </c>
      <c r="B982" t="s">
        <v>94</v>
      </c>
      <c r="C982" s="1">
        <f>VLOOKUP(A982,[1]Sheet1!$D$3:$P$1208,3,FALSE)</f>
        <v>0</v>
      </c>
      <c r="D982" s="1">
        <f t="shared" si="65"/>
        <v>0</v>
      </c>
      <c r="E982" s="1">
        <f>VLOOKUP(A982,[2]Sheet2!$D$3:$L$1162,9,FALSE)</f>
        <v>0</v>
      </c>
      <c r="F982" s="1"/>
      <c r="G982" s="1">
        <f>VLOOKUP(A982,[2]Sheet2!$D$3:$J$1162,7,FALSE)</f>
        <v>0</v>
      </c>
      <c r="H982" s="1"/>
      <c r="I982" s="1">
        <f t="shared" si="66"/>
        <v>0</v>
      </c>
      <c r="N982" s="5"/>
      <c r="O982" s="9"/>
    </row>
    <row r="983" spans="1:15" x14ac:dyDescent="0.25">
      <c r="A983" t="s">
        <v>1416</v>
      </c>
      <c r="B983" t="s">
        <v>1326</v>
      </c>
      <c r="C983" s="1">
        <f>VLOOKUP(A983,[1]Sheet1!$D$3:$P$1208,3,FALSE)</f>
        <v>0</v>
      </c>
      <c r="D983" s="1">
        <f t="shared" si="65"/>
        <v>0</v>
      </c>
      <c r="E983" s="1">
        <f>VLOOKUP(A983,[2]Sheet2!$D$3:$L$1162,9,FALSE)</f>
        <v>0</v>
      </c>
      <c r="F983" s="1"/>
      <c r="G983" s="1">
        <f>VLOOKUP(A983,[2]Sheet2!$D$3:$J$1162,7,FALSE)</f>
        <v>0</v>
      </c>
      <c r="H983" s="1"/>
      <c r="I983" s="1">
        <f t="shared" si="66"/>
        <v>0</v>
      </c>
      <c r="N983" s="5"/>
      <c r="O983" s="9"/>
    </row>
    <row r="984" spans="1:15" x14ac:dyDescent="0.25">
      <c r="A984" t="s">
        <v>1417</v>
      </c>
      <c r="B984" t="s">
        <v>1328</v>
      </c>
      <c r="C984" s="1">
        <f>VLOOKUP(A984,[1]Sheet1!$D$3:$P$1208,3,FALSE)</f>
        <v>0</v>
      </c>
      <c r="D984" s="1">
        <f t="shared" si="65"/>
        <v>0</v>
      </c>
      <c r="E984" s="1">
        <f>VLOOKUP(A984,[2]Sheet2!$D$3:$L$1162,9,FALSE)</f>
        <v>0</v>
      </c>
      <c r="F984" s="1"/>
      <c r="G984" s="1">
        <f>VLOOKUP(A984,[2]Sheet2!$D$3:$J$1162,7,FALSE)</f>
        <v>0</v>
      </c>
      <c r="H984" s="1"/>
      <c r="I984" s="1">
        <f t="shared" si="66"/>
        <v>0</v>
      </c>
      <c r="N984" s="5"/>
      <c r="O984" s="9"/>
    </row>
    <row r="985" spans="1:15" x14ac:dyDescent="0.25">
      <c r="A985" t="s">
        <v>1418</v>
      </c>
      <c r="B985" t="s">
        <v>1330</v>
      </c>
      <c r="C985" s="1">
        <f>VLOOKUP(A985,[1]Sheet1!$D$3:$P$1208,3,FALSE)</f>
        <v>0</v>
      </c>
      <c r="D985" s="1">
        <f t="shared" si="65"/>
        <v>0</v>
      </c>
      <c r="E985" s="1">
        <f>VLOOKUP(A985,[2]Sheet2!$D$3:$L$1162,9,FALSE)</f>
        <v>0</v>
      </c>
      <c r="F985" s="1"/>
      <c r="G985" s="1">
        <f>VLOOKUP(A985,[2]Sheet2!$D$3:$J$1162,7,FALSE)</f>
        <v>0</v>
      </c>
      <c r="H985" s="1"/>
      <c r="I985" s="1">
        <f t="shared" si="66"/>
        <v>0</v>
      </c>
      <c r="N985" s="5"/>
      <c r="O985" s="9"/>
    </row>
    <row r="986" spans="1:15" x14ac:dyDescent="0.25">
      <c r="A986" t="s">
        <v>1419</v>
      </c>
      <c r="B986" t="s">
        <v>1420</v>
      </c>
      <c r="C986" s="1">
        <f>VLOOKUP(A986,[1]Sheet1!$D$3:$P$1208,3,FALSE)</f>
        <v>0</v>
      </c>
      <c r="D986" s="1">
        <f t="shared" si="65"/>
        <v>0</v>
      </c>
      <c r="E986" s="1">
        <f>VLOOKUP(A986,[2]Sheet2!$D$3:$L$1162,9,FALSE)</f>
        <v>0</v>
      </c>
      <c r="F986" s="1"/>
      <c r="G986" s="1">
        <f>VLOOKUP(A986,[2]Sheet2!$D$3:$J$1162,7,FALSE)</f>
        <v>0</v>
      </c>
      <c r="H986" s="1"/>
      <c r="I986" s="1">
        <f t="shared" si="66"/>
        <v>0</v>
      </c>
      <c r="N986" s="5"/>
      <c r="O986" s="9"/>
    </row>
    <row r="987" spans="1:15" x14ac:dyDescent="0.25">
      <c r="A987" t="s">
        <v>1421</v>
      </c>
      <c r="B987" t="s">
        <v>1334</v>
      </c>
      <c r="C987" s="1">
        <f>VLOOKUP(A987,[1]Sheet1!$D$3:$P$1208,3,FALSE)</f>
        <v>0</v>
      </c>
      <c r="D987" s="1">
        <f t="shared" si="65"/>
        <v>0</v>
      </c>
      <c r="E987" s="1">
        <f>VLOOKUP(A987,[2]Sheet2!$D$3:$L$1162,9,FALSE)</f>
        <v>0</v>
      </c>
      <c r="F987" s="1"/>
      <c r="G987" s="1">
        <f>VLOOKUP(A987,[2]Sheet2!$D$3:$J$1162,7,FALSE)</f>
        <v>0</v>
      </c>
      <c r="H987" s="1"/>
      <c r="I987" s="1">
        <f t="shared" si="66"/>
        <v>0</v>
      </c>
      <c r="N987" s="5"/>
      <c r="O987" s="9"/>
    </row>
    <row r="988" spans="1:15" x14ac:dyDescent="0.25">
      <c r="A988" t="s">
        <v>1422</v>
      </c>
      <c r="B988" t="s">
        <v>1336</v>
      </c>
      <c r="C988" s="1">
        <f>VLOOKUP(A988,[1]Sheet1!$D$3:$P$1208,3,FALSE)</f>
        <v>0</v>
      </c>
      <c r="D988" s="1">
        <f t="shared" si="65"/>
        <v>0</v>
      </c>
      <c r="E988" s="1">
        <f>VLOOKUP(A988,[2]Sheet2!$D$3:$L$1162,9,FALSE)</f>
        <v>0</v>
      </c>
      <c r="F988" s="1"/>
      <c r="G988" s="1">
        <f>VLOOKUP(A988,[2]Sheet2!$D$3:$J$1162,7,FALSE)</f>
        <v>0</v>
      </c>
      <c r="H988" s="1"/>
      <c r="I988" s="1">
        <f t="shared" si="66"/>
        <v>0</v>
      </c>
      <c r="N988" s="5"/>
      <c r="O988" s="9"/>
    </row>
    <row r="989" spans="1:15" x14ac:dyDescent="0.25">
      <c r="A989" t="s">
        <v>1423</v>
      </c>
      <c r="B989" t="s">
        <v>1338</v>
      </c>
      <c r="C989" s="1">
        <f>VLOOKUP(A989,[1]Sheet1!$D$3:$P$1208,3,FALSE)</f>
        <v>0</v>
      </c>
      <c r="D989" s="1">
        <f t="shared" si="65"/>
        <v>0</v>
      </c>
      <c r="E989" s="1">
        <f>VLOOKUP(A989,[2]Sheet2!$D$3:$L$1162,9,FALSE)</f>
        <v>0</v>
      </c>
      <c r="F989" s="1"/>
      <c r="G989" s="1">
        <f>VLOOKUP(A989,[2]Sheet2!$D$3:$J$1162,7,FALSE)</f>
        <v>0</v>
      </c>
      <c r="H989" s="1"/>
      <c r="I989" s="1">
        <f t="shared" si="66"/>
        <v>0</v>
      </c>
      <c r="N989" s="5"/>
      <c r="O989" s="9"/>
    </row>
    <row r="990" spans="1:15" x14ac:dyDescent="0.25">
      <c r="A990" t="s">
        <v>1424</v>
      </c>
      <c r="B990" t="s">
        <v>1340</v>
      </c>
      <c r="C990" s="1">
        <f>VLOOKUP(A990,[1]Sheet1!$D$3:$P$1208,3,FALSE)</f>
        <v>0</v>
      </c>
      <c r="D990" s="1">
        <f t="shared" si="65"/>
        <v>0</v>
      </c>
      <c r="E990" s="1">
        <f>VLOOKUP(A990,[2]Sheet2!$D$3:$L$1162,9,FALSE)</f>
        <v>0</v>
      </c>
      <c r="F990" s="1"/>
      <c r="G990" s="1">
        <f>VLOOKUP(A990,[2]Sheet2!$D$3:$J$1162,7,FALSE)</f>
        <v>0</v>
      </c>
      <c r="H990" s="1"/>
      <c r="I990" s="1">
        <f t="shared" si="66"/>
        <v>0</v>
      </c>
      <c r="N990" s="5"/>
      <c r="O990" s="9"/>
    </row>
    <row r="991" spans="1:15" x14ac:dyDescent="0.25">
      <c r="A991" t="s">
        <v>1425</v>
      </c>
      <c r="B991" t="s">
        <v>1343</v>
      </c>
      <c r="C991" s="1">
        <f>VLOOKUP(A991,[1]Sheet1!$D$3:$P$1208,3,FALSE)</f>
        <v>0</v>
      </c>
      <c r="D991" s="1">
        <f t="shared" si="65"/>
        <v>0</v>
      </c>
      <c r="E991" s="1">
        <f>VLOOKUP(A991,[2]Sheet2!$D$3:$L$1162,9,FALSE)</f>
        <v>0</v>
      </c>
      <c r="F991" s="1"/>
      <c r="G991" s="1">
        <f>VLOOKUP(A991,[2]Sheet2!$D$3:$J$1162,7,FALSE)</f>
        <v>0</v>
      </c>
      <c r="H991" s="1"/>
      <c r="I991" s="1">
        <f t="shared" si="66"/>
        <v>0</v>
      </c>
      <c r="N991" s="5"/>
      <c r="O991" s="9"/>
    </row>
    <row r="992" spans="1:15" x14ac:dyDescent="0.25">
      <c r="A992" t="s">
        <v>1426</v>
      </c>
      <c r="B992" t="s">
        <v>96</v>
      </c>
      <c r="C992" s="1">
        <f>VLOOKUP(A992,[1]Sheet1!$D$3:$P$1208,3,FALSE)</f>
        <v>31034.07</v>
      </c>
      <c r="D992" s="1">
        <f t="shared" si="65"/>
        <v>0</v>
      </c>
      <c r="E992" s="1">
        <f>VLOOKUP(A992,[2]Sheet2!$D$3:$L$1162,9,FALSE)</f>
        <v>31034.07</v>
      </c>
      <c r="F992" s="1"/>
      <c r="G992" s="1">
        <f>VLOOKUP(A992,[2]Sheet2!$D$3:$J$1162,7,FALSE)</f>
        <v>15557.2</v>
      </c>
      <c r="H992" s="1"/>
      <c r="I992" s="1">
        <f t="shared" si="66"/>
        <v>15476.869999999999</v>
      </c>
      <c r="N992" s="5"/>
      <c r="O992" s="9"/>
    </row>
    <row r="993" spans="1:15" x14ac:dyDescent="0.25">
      <c r="A993" t="s">
        <v>1427</v>
      </c>
      <c r="B993" t="s">
        <v>98</v>
      </c>
      <c r="C993" s="1">
        <f>VLOOKUP(A993,[1]Sheet1!$D$3:$P$1208,3,FALSE)</f>
        <v>30160</v>
      </c>
      <c r="D993" s="1">
        <f t="shared" si="65"/>
        <v>0</v>
      </c>
      <c r="E993" s="1">
        <f>VLOOKUP(A993,[2]Sheet2!$D$3:$L$1162,9,FALSE)</f>
        <v>30160</v>
      </c>
      <c r="F993" s="1"/>
      <c r="G993" s="1">
        <f>VLOOKUP(A993,[2]Sheet2!$D$3:$J$1162,7,FALSE)</f>
        <v>0</v>
      </c>
      <c r="H993" s="1"/>
      <c r="I993" s="1">
        <f t="shared" si="66"/>
        <v>30160</v>
      </c>
      <c r="N993" s="5"/>
      <c r="O993" s="9"/>
    </row>
    <row r="994" spans="1:15" x14ac:dyDescent="0.25">
      <c r="A994" s="4" t="s">
        <v>1428</v>
      </c>
      <c r="B994" s="4" t="s">
        <v>1429</v>
      </c>
      <c r="C994" s="1">
        <f>VLOOKUP(A994,[1]Sheet1!$D$3:$P$1208,3,FALSE)</f>
        <v>-6750403.2000000002</v>
      </c>
      <c r="D994" s="1">
        <f t="shared" si="65"/>
        <v>0</v>
      </c>
      <c r="E994" s="1">
        <f>VLOOKUP(A994,[2]Sheet2!$D$3:$L$1162,9,FALSE)</f>
        <v>-6750403.2000000002</v>
      </c>
      <c r="F994" s="1"/>
      <c r="G994" s="1">
        <f>VLOOKUP(A994,[2]Sheet2!$D$3:$J$1162,7,FALSE)</f>
        <v>-5454219.5</v>
      </c>
      <c r="H994" s="1"/>
      <c r="I994" s="1">
        <f t="shared" si="66"/>
        <v>-1296183.7000000002</v>
      </c>
      <c r="N994" s="5"/>
      <c r="O994" s="9"/>
    </row>
    <row r="995" spans="1:15" x14ac:dyDescent="0.25">
      <c r="A995" t="s">
        <v>1430</v>
      </c>
      <c r="B995" t="s">
        <v>100</v>
      </c>
      <c r="C995" s="1">
        <f>VLOOKUP(A995,[1]Sheet1!$D$3:$P$1208,3,FALSE)</f>
        <v>-3011747.71</v>
      </c>
      <c r="D995" s="1">
        <f t="shared" si="65"/>
        <v>0</v>
      </c>
      <c r="E995" s="1">
        <f>VLOOKUP(A995,[2]Sheet2!$D$3:$L$1162,9,FALSE)</f>
        <v>-3011747.71</v>
      </c>
      <c r="F995" s="1"/>
      <c r="G995" s="1">
        <f>VLOOKUP(A995,[2]Sheet2!$D$3:$J$1162,7,FALSE)</f>
        <v>-1308418.2</v>
      </c>
      <c r="H995" s="1"/>
      <c r="I995" s="1">
        <f t="shared" si="66"/>
        <v>-1703329.51</v>
      </c>
      <c r="N995" s="5"/>
      <c r="O995" s="9"/>
    </row>
    <row r="996" spans="1:15" x14ac:dyDescent="0.25">
      <c r="A996" s="7"/>
      <c r="B996" s="7" t="s">
        <v>103</v>
      </c>
      <c r="C996" s="8">
        <f>SUM(C933:C995)</f>
        <v>2750099.1500000004</v>
      </c>
      <c r="D996" s="8">
        <f t="shared" ref="D996" si="67">SUM(D933:D995)</f>
        <v>-101400.24666666664</v>
      </c>
      <c r="E996" s="8">
        <f>SUM(E933:E995)</f>
        <v>2648698.9033333324</v>
      </c>
      <c r="F996" s="8"/>
      <c r="G996" s="8"/>
      <c r="H996" s="8"/>
      <c r="I996" s="8"/>
      <c r="N996" s="5"/>
      <c r="O996" s="9"/>
    </row>
    <row r="997" spans="1:15" x14ac:dyDescent="0.25">
      <c r="A997" s="7">
        <v>1011</v>
      </c>
      <c r="B997" s="7" t="s">
        <v>104</v>
      </c>
      <c r="C997" s="7"/>
      <c r="D997" s="7"/>
      <c r="E997" s="7"/>
      <c r="F997" s="7"/>
      <c r="G997" s="7"/>
      <c r="H997" s="7"/>
      <c r="I997" s="7"/>
      <c r="N997" s="5"/>
      <c r="O997" s="9"/>
    </row>
    <row r="998" spans="1:15" x14ac:dyDescent="0.25">
      <c r="A998" t="s">
        <v>105</v>
      </c>
      <c r="B998" t="s">
        <v>106</v>
      </c>
      <c r="N998" s="5"/>
      <c r="O998" s="9"/>
    </row>
    <row r="999" spans="1:15" x14ac:dyDescent="0.25">
      <c r="A999" s="3">
        <v>1101</v>
      </c>
      <c r="B999" s="3" t="s">
        <v>1431</v>
      </c>
      <c r="C999" s="3"/>
      <c r="D999" s="3"/>
      <c r="E999" s="3"/>
      <c r="F999" s="3"/>
      <c r="G999" s="3"/>
      <c r="H999" s="3"/>
      <c r="I999" s="3"/>
      <c r="N999" s="5"/>
      <c r="O999" s="9"/>
    </row>
    <row r="1000" spans="1:15" x14ac:dyDescent="0.25">
      <c r="A1000" t="s">
        <v>1432</v>
      </c>
      <c r="B1000" t="s">
        <v>2</v>
      </c>
      <c r="C1000" s="1">
        <f>VLOOKUP(A1000,[1]Sheet1!$D$3:$P$1208,3,FALSE)</f>
        <v>2651537.36</v>
      </c>
      <c r="D1000" s="1">
        <f t="shared" ref="D1000:D1063" si="68">+E1000-C1000</f>
        <v>-793195.10666666646</v>
      </c>
      <c r="E1000" s="1">
        <f>VLOOKUP(A1000,[2]Sheet2!$D$3:$L$1162,9,FALSE)</f>
        <v>1858342.2533333334</v>
      </c>
      <c r="F1000" s="1"/>
      <c r="G1000" s="1">
        <f>VLOOKUP(A1000,[2]Sheet2!$D$3:$J$1162,7,FALSE)</f>
        <v>1393756.69</v>
      </c>
      <c r="H1000" s="1"/>
      <c r="I1000" s="1">
        <f t="shared" ref="I1000:I1063" si="69">+E1000-G1000</f>
        <v>464585.56333333347</v>
      </c>
      <c r="N1000" s="5"/>
      <c r="O1000" s="9"/>
    </row>
    <row r="1001" spans="1:15" x14ac:dyDescent="0.25">
      <c r="A1001" t="s">
        <v>1433</v>
      </c>
      <c r="B1001" t="s">
        <v>6</v>
      </c>
      <c r="C1001" s="1">
        <f>VLOOKUP(A1001,[1]Sheet1!$D$3:$P$1208,3,FALSE)</f>
        <v>139212.04999999999</v>
      </c>
      <c r="D1001" s="1">
        <f t="shared" si="68"/>
        <v>-11027.156666666648</v>
      </c>
      <c r="E1001" s="1">
        <f>VLOOKUP(A1001,[2]Sheet2!$D$3:$L$1162,9,FALSE)</f>
        <v>128184.89333333334</v>
      </c>
      <c r="F1001" s="1"/>
      <c r="G1001" s="1">
        <f>VLOOKUP(A1001,[2]Sheet2!$D$3:$J$1162,7,FALSE)</f>
        <v>96138.67</v>
      </c>
      <c r="H1001" s="1"/>
      <c r="I1001" s="1">
        <f t="shared" si="69"/>
        <v>32046.223333333342</v>
      </c>
      <c r="N1001" s="5"/>
      <c r="O1001" s="9"/>
    </row>
    <row r="1002" spans="1:15" x14ac:dyDescent="0.25">
      <c r="A1002" t="s">
        <v>1434</v>
      </c>
      <c r="B1002" t="s">
        <v>8</v>
      </c>
      <c r="C1002" s="1">
        <f>VLOOKUP(A1002,[1]Sheet1!$D$3:$P$1208,3,FALSE)</f>
        <v>0</v>
      </c>
      <c r="D1002" s="1">
        <f t="shared" si="68"/>
        <v>0</v>
      </c>
      <c r="E1002" s="1">
        <f>VLOOKUP(A1002,[2]Sheet2!$D$3:$L$1162,9,FALSE)</f>
        <v>0</v>
      </c>
      <c r="F1002" s="1"/>
      <c r="G1002" s="1">
        <f>VLOOKUP(A1002,[2]Sheet2!$D$3:$J$1162,7,FALSE)</f>
        <v>0</v>
      </c>
      <c r="H1002" s="1"/>
      <c r="I1002" s="1">
        <f t="shared" si="69"/>
        <v>0</v>
      </c>
      <c r="N1002" s="5"/>
      <c r="O1002" s="9"/>
    </row>
    <row r="1003" spans="1:15" x14ac:dyDescent="0.25">
      <c r="A1003" t="s">
        <v>1435</v>
      </c>
      <c r="B1003" t="s">
        <v>1258</v>
      </c>
      <c r="C1003" s="1">
        <f>VLOOKUP(A1003,[1]Sheet1!$D$3:$P$1208,3,FALSE)</f>
        <v>90739.05</v>
      </c>
      <c r="D1003" s="1">
        <f t="shared" si="68"/>
        <v>-48913.729999999996</v>
      </c>
      <c r="E1003" s="1">
        <f>VLOOKUP(A1003,[2]Sheet2!$D$3:$L$1162,9,FALSE)</f>
        <v>41825.320000000007</v>
      </c>
      <c r="F1003" s="1"/>
      <c r="G1003" s="1">
        <f>VLOOKUP(A1003,[2]Sheet2!$D$3:$J$1162,7,FALSE)</f>
        <v>31368.99</v>
      </c>
      <c r="H1003" s="1"/>
      <c r="I1003" s="1">
        <f t="shared" si="69"/>
        <v>10456.330000000005</v>
      </c>
      <c r="N1003" s="5"/>
      <c r="O1003" s="9"/>
    </row>
    <row r="1004" spans="1:15" x14ac:dyDescent="0.25">
      <c r="A1004" t="s">
        <v>1436</v>
      </c>
      <c r="B1004" t="s">
        <v>10</v>
      </c>
      <c r="C1004" s="1">
        <f>VLOOKUP(A1004,[1]Sheet1!$D$3:$P$1208,3,FALSE)</f>
        <v>7638.76</v>
      </c>
      <c r="D1004" s="1">
        <f t="shared" si="68"/>
        <v>67961.240000000005</v>
      </c>
      <c r="E1004" s="1">
        <f>VLOOKUP(A1004,[2]Sheet2!$D$3:$L$1162,9,FALSE)</f>
        <v>75600</v>
      </c>
      <c r="F1004" s="1"/>
      <c r="G1004" s="1">
        <f>VLOOKUP(A1004,[2]Sheet2!$D$3:$J$1162,7,FALSE)</f>
        <v>56700</v>
      </c>
      <c r="H1004" s="1"/>
      <c r="I1004" s="1">
        <f t="shared" si="69"/>
        <v>18900</v>
      </c>
      <c r="N1004" s="5"/>
      <c r="O1004" s="9"/>
    </row>
    <row r="1005" spans="1:15" x14ac:dyDescent="0.25">
      <c r="A1005" t="s">
        <v>1437</v>
      </c>
      <c r="B1005" t="s">
        <v>12</v>
      </c>
      <c r="C1005" s="1">
        <f>VLOOKUP(A1005,[1]Sheet1!$D$3:$P$1208,3,FALSE)</f>
        <v>118812.64</v>
      </c>
      <c r="D1005" s="1">
        <f t="shared" si="68"/>
        <v>0</v>
      </c>
      <c r="E1005" s="1">
        <f>VLOOKUP(A1005,[2]Sheet2!$D$3:$L$1162,9,FALSE)</f>
        <v>118812.64</v>
      </c>
      <c r="F1005" s="1"/>
      <c r="G1005" s="1">
        <f>VLOOKUP(A1005,[2]Sheet2!$D$3:$J$1162,7,FALSE)</f>
        <v>81285.86</v>
      </c>
      <c r="H1005" s="1"/>
      <c r="I1005" s="1">
        <f t="shared" si="69"/>
        <v>37526.78</v>
      </c>
      <c r="N1005" s="5"/>
      <c r="O1005" s="9"/>
    </row>
    <row r="1006" spans="1:15" x14ac:dyDescent="0.25">
      <c r="A1006" t="s">
        <v>1438</v>
      </c>
      <c r="B1006" t="s">
        <v>14</v>
      </c>
      <c r="C1006" s="1">
        <f>VLOOKUP(A1006,[1]Sheet1!$D$3:$P$1208,3,FALSE)</f>
        <v>0</v>
      </c>
      <c r="D1006" s="1">
        <f t="shared" si="68"/>
        <v>0</v>
      </c>
      <c r="E1006" s="1">
        <f>VLOOKUP(A1006,[2]Sheet2!$D$3:$L$1162,9,FALSE)</f>
        <v>0</v>
      </c>
      <c r="F1006" s="1"/>
      <c r="G1006" s="1">
        <f>VLOOKUP(A1006,[2]Sheet2!$D$3:$J$1162,7,FALSE)</f>
        <v>0</v>
      </c>
      <c r="H1006" s="1"/>
      <c r="I1006" s="1">
        <f t="shared" si="69"/>
        <v>0</v>
      </c>
      <c r="N1006" s="5"/>
      <c r="O1006" s="9"/>
    </row>
    <row r="1007" spans="1:15" x14ac:dyDescent="0.25">
      <c r="A1007" t="s">
        <v>1439</v>
      </c>
      <c r="B1007" t="s">
        <v>401</v>
      </c>
      <c r="C1007" s="1">
        <f>VLOOKUP(A1007,[1]Sheet1!$D$3:$P$1208,3,FALSE)</f>
        <v>0</v>
      </c>
      <c r="D1007" s="1">
        <f t="shared" si="68"/>
        <v>0</v>
      </c>
      <c r="E1007" s="1">
        <f>VLOOKUP(A1007,[2]Sheet2!$D$3:$L$1162,9,FALSE)</f>
        <v>0</v>
      </c>
      <c r="F1007" s="1"/>
      <c r="G1007" s="1">
        <f>VLOOKUP(A1007,[2]Sheet2!$D$3:$J$1162,7,FALSE)</f>
        <v>0</v>
      </c>
      <c r="H1007" s="1"/>
      <c r="I1007" s="1">
        <f t="shared" si="69"/>
        <v>0</v>
      </c>
      <c r="N1007" s="5"/>
      <c r="O1007" s="9"/>
    </row>
    <row r="1008" spans="1:15" x14ac:dyDescent="0.25">
      <c r="A1008" t="s">
        <v>1440</v>
      </c>
      <c r="B1008" t="s">
        <v>16</v>
      </c>
      <c r="C1008" s="1">
        <f>VLOOKUP(A1008,[1]Sheet1!$D$3:$P$1208,3,FALSE)</f>
        <v>0</v>
      </c>
      <c r="D1008" s="1">
        <f t="shared" si="68"/>
        <v>0</v>
      </c>
      <c r="E1008" s="1">
        <f>VLOOKUP(A1008,[2]Sheet2!$D$3:$L$1162,9,FALSE)</f>
        <v>0</v>
      </c>
      <c r="F1008" s="1"/>
      <c r="G1008" s="1">
        <f>VLOOKUP(A1008,[2]Sheet2!$D$3:$J$1162,7,FALSE)</f>
        <v>0</v>
      </c>
      <c r="H1008" s="1"/>
      <c r="I1008" s="1">
        <f t="shared" si="69"/>
        <v>0</v>
      </c>
      <c r="N1008" s="5"/>
      <c r="O1008" s="9"/>
    </row>
    <row r="1009" spans="1:15" x14ac:dyDescent="0.25">
      <c r="A1009" t="s">
        <v>1441</v>
      </c>
      <c r="B1009" t="s">
        <v>18</v>
      </c>
      <c r="C1009" s="1">
        <f>VLOOKUP(A1009,[1]Sheet1!$D$3:$P$1208,3,FALSE)</f>
        <v>2603.52</v>
      </c>
      <c r="D1009" s="1">
        <f t="shared" si="68"/>
        <v>-979.52</v>
      </c>
      <c r="E1009" s="1">
        <f>VLOOKUP(A1009,[2]Sheet2!$D$3:$L$1162,9,FALSE)</f>
        <v>1624</v>
      </c>
      <c r="F1009" s="1"/>
      <c r="G1009" s="1">
        <f>VLOOKUP(A1009,[2]Sheet2!$D$3:$J$1162,7,FALSE)</f>
        <v>1218</v>
      </c>
      <c r="H1009" s="1"/>
      <c r="I1009" s="1">
        <f t="shared" si="69"/>
        <v>406</v>
      </c>
      <c r="N1009" s="5"/>
      <c r="O1009" s="9"/>
    </row>
    <row r="1010" spans="1:15" x14ac:dyDescent="0.25">
      <c r="A1010" t="s">
        <v>1442</v>
      </c>
      <c r="B1010" t="s">
        <v>20</v>
      </c>
      <c r="C1010" s="1">
        <f>VLOOKUP(A1010,[1]Sheet1!$D$3:$P$1208,3,FALSE)</f>
        <v>32183.87</v>
      </c>
      <c r="D1010" s="1">
        <f t="shared" si="68"/>
        <v>-9053.4566666666651</v>
      </c>
      <c r="E1010" s="1">
        <f>VLOOKUP(A1010,[2]Sheet2!$D$3:$L$1162,9,FALSE)</f>
        <v>23130.413333333334</v>
      </c>
      <c r="F1010" s="1"/>
      <c r="G1010" s="1">
        <f>VLOOKUP(A1010,[2]Sheet2!$D$3:$J$1162,7,FALSE)</f>
        <v>17347.810000000001</v>
      </c>
      <c r="H1010" s="1"/>
      <c r="I1010" s="1">
        <f t="shared" si="69"/>
        <v>5782.6033333333326</v>
      </c>
      <c r="N1010" s="5"/>
      <c r="O1010" s="9"/>
    </row>
    <row r="1011" spans="1:15" x14ac:dyDescent="0.25">
      <c r="A1011" t="s">
        <v>1443</v>
      </c>
      <c r="B1011" t="s">
        <v>22</v>
      </c>
      <c r="C1011" s="1">
        <f>VLOOKUP(A1011,[1]Sheet1!$D$3:$P$1208,3,FALSE)</f>
        <v>0</v>
      </c>
      <c r="D1011" s="1">
        <f t="shared" si="68"/>
        <v>0</v>
      </c>
      <c r="E1011" s="1">
        <f>VLOOKUP(A1011,[2]Sheet2!$D$3:$L$1162,9,FALSE)</f>
        <v>0</v>
      </c>
      <c r="F1011" s="1"/>
      <c r="G1011" s="1">
        <f>VLOOKUP(A1011,[2]Sheet2!$D$3:$J$1162,7,FALSE)</f>
        <v>0</v>
      </c>
      <c r="H1011" s="1"/>
      <c r="I1011" s="1">
        <f t="shared" si="69"/>
        <v>0</v>
      </c>
      <c r="N1011" s="5"/>
      <c r="O1011" s="9"/>
    </row>
    <row r="1012" spans="1:15" x14ac:dyDescent="0.25">
      <c r="A1012" t="s">
        <v>1444</v>
      </c>
      <c r="B1012" t="s">
        <v>26</v>
      </c>
      <c r="C1012" s="1">
        <f>VLOOKUP(A1012,[1]Sheet1!$D$3:$P$1208,3,FALSE)</f>
        <v>208379.28</v>
      </c>
      <c r="D1012" s="1">
        <f t="shared" si="68"/>
        <v>-34786.746666666673</v>
      </c>
      <c r="E1012" s="1">
        <f>VLOOKUP(A1012,[2]Sheet2!$D$3:$L$1162,9,FALSE)</f>
        <v>173592.53333333333</v>
      </c>
      <c r="F1012" s="1"/>
      <c r="G1012" s="1">
        <f>VLOOKUP(A1012,[2]Sheet2!$D$3:$J$1162,7,FALSE)</f>
        <v>130194.4</v>
      </c>
      <c r="H1012" s="1"/>
      <c r="I1012" s="1">
        <f t="shared" si="69"/>
        <v>43398.133333333331</v>
      </c>
      <c r="N1012" s="5"/>
      <c r="O1012" s="9"/>
    </row>
    <row r="1013" spans="1:15" x14ac:dyDescent="0.25">
      <c r="A1013" t="s">
        <v>1445</v>
      </c>
      <c r="B1013" t="s">
        <v>28</v>
      </c>
      <c r="C1013" s="1">
        <f>VLOOKUP(A1013,[1]Sheet1!$D$3:$P$1208,3,FALSE)</f>
        <v>511533.52</v>
      </c>
      <c r="D1013" s="1">
        <f t="shared" si="68"/>
        <v>-157402.36000000004</v>
      </c>
      <c r="E1013" s="1">
        <f>VLOOKUP(A1013,[2]Sheet2!$D$3:$L$1162,9,FALSE)</f>
        <v>354131.16</v>
      </c>
      <c r="F1013" s="1"/>
      <c r="G1013" s="1">
        <f>VLOOKUP(A1013,[2]Sheet2!$D$3:$J$1162,7,FALSE)</f>
        <v>263913.06</v>
      </c>
      <c r="H1013" s="1"/>
      <c r="I1013" s="1">
        <f t="shared" si="69"/>
        <v>90218.099999999977</v>
      </c>
      <c r="N1013" s="5"/>
      <c r="O1013" s="9"/>
    </row>
    <row r="1014" spans="1:15" x14ac:dyDescent="0.25">
      <c r="A1014" t="s">
        <v>1446</v>
      </c>
      <c r="B1014" t="s">
        <v>30</v>
      </c>
      <c r="C1014" s="1">
        <f>VLOOKUP(A1014,[1]Sheet1!$D$3:$P$1208,3,FALSE)</f>
        <v>32186.29</v>
      </c>
      <c r="D1014" s="1">
        <f t="shared" si="68"/>
        <v>-9540.7833333333328</v>
      </c>
      <c r="E1014" s="1">
        <f>VLOOKUP(A1014,[2]Sheet2!$D$3:$L$1162,9,FALSE)</f>
        <v>22645.506666666668</v>
      </c>
      <c r="F1014" s="1"/>
      <c r="G1014" s="1">
        <f>VLOOKUP(A1014,[2]Sheet2!$D$3:$J$1162,7,FALSE)</f>
        <v>16984.13</v>
      </c>
      <c r="H1014" s="1"/>
      <c r="I1014" s="1">
        <f t="shared" si="69"/>
        <v>5661.376666666667</v>
      </c>
      <c r="N1014" s="5"/>
      <c r="O1014" s="9"/>
    </row>
    <row r="1015" spans="1:15" x14ac:dyDescent="0.25">
      <c r="A1015" t="s">
        <v>1447</v>
      </c>
      <c r="B1015" t="s">
        <v>1272</v>
      </c>
      <c r="C1015" s="1">
        <f>VLOOKUP(A1015,[1]Sheet1!$D$3:$P$1208,3,FALSE)</f>
        <v>6386760</v>
      </c>
      <c r="D1015" s="1">
        <f t="shared" si="68"/>
        <v>0</v>
      </c>
      <c r="E1015" s="1">
        <f>VLOOKUP(A1015,[2]Sheet2!$D$3:$L$1162,9,FALSE)</f>
        <v>6386760</v>
      </c>
      <c r="F1015" s="1"/>
      <c r="G1015" s="1">
        <f>VLOOKUP(A1015,[2]Sheet2!$D$3:$J$1162,7,FALSE)</f>
        <v>0</v>
      </c>
      <c r="H1015" s="1"/>
      <c r="I1015" s="1">
        <f t="shared" si="69"/>
        <v>6386760</v>
      </c>
      <c r="N1015" s="5"/>
      <c r="O1015" s="9"/>
    </row>
    <row r="1016" spans="1:15" x14ac:dyDescent="0.25">
      <c r="A1016" t="s">
        <v>1448</v>
      </c>
      <c r="B1016" t="s">
        <v>1449</v>
      </c>
      <c r="C1016" s="1">
        <f>VLOOKUP(A1016,[1]Sheet1!$D$3:$P$1208,3,FALSE)</f>
        <v>306578.89</v>
      </c>
      <c r="D1016" s="1">
        <f t="shared" si="68"/>
        <v>-26879.436666666705</v>
      </c>
      <c r="E1016" s="1">
        <f>VLOOKUP(A1016,[2]Sheet2!$D$3:$L$1162,9,FALSE)</f>
        <v>279699.45333333331</v>
      </c>
      <c r="F1016" s="1"/>
      <c r="G1016" s="1">
        <f>VLOOKUP(A1016,[2]Sheet2!$D$3:$J$1162,7,FALSE)</f>
        <v>209774.59</v>
      </c>
      <c r="H1016" s="1"/>
      <c r="I1016" s="1">
        <f t="shared" si="69"/>
        <v>69924.863333333313</v>
      </c>
      <c r="N1016" s="5"/>
      <c r="O1016" s="9"/>
    </row>
    <row r="1017" spans="1:15" x14ac:dyDescent="0.25">
      <c r="A1017" t="s">
        <v>1450</v>
      </c>
      <c r="B1017" t="s">
        <v>842</v>
      </c>
      <c r="C1017" s="1">
        <f>VLOOKUP(A1017,[1]Sheet1!$D$3:$P$1208,3,FALSE)</f>
        <v>0</v>
      </c>
      <c r="D1017" s="1">
        <f t="shared" si="68"/>
        <v>0</v>
      </c>
      <c r="E1017" s="1">
        <f>VLOOKUP(A1017,[2]Sheet2!$D$3:$L$1162,9,FALSE)</f>
        <v>0</v>
      </c>
      <c r="F1017" s="1"/>
      <c r="G1017" s="1">
        <f>VLOOKUP(A1017,[2]Sheet2!$D$3:$J$1162,7,FALSE)</f>
        <v>0</v>
      </c>
      <c r="H1017" s="1"/>
      <c r="I1017" s="1">
        <f t="shared" si="69"/>
        <v>0</v>
      </c>
      <c r="N1017" s="5"/>
      <c r="O1017" s="9"/>
    </row>
    <row r="1018" spans="1:15" x14ac:dyDescent="0.25">
      <c r="A1018" t="s">
        <v>1451</v>
      </c>
      <c r="B1018" t="s">
        <v>1279</v>
      </c>
      <c r="C1018" s="1">
        <f>VLOOKUP(A1018,[1]Sheet1!$D$3:$P$1208,3,FALSE)</f>
        <v>12061817.58</v>
      </c>
      <c r="D1018" s="1">
        <f t="shared" si="68"/>
        <v>-2000000</v>
      </c>
      <c r="E1018" s="1">
        <f>VLOOKUP(A1018,[2]Sheet2!$D$3:$L$1162,9,FALSE)</f>
        <v>10061817.58</v>
      </c>
      <c r="F1018" s="1"/>
      <c r="G1018" s="1">
        <f>VLOOKUP(A1018,[2]Sheet2!$D$3:$J$1162,7,FALSE)</f>
        <v>1282105.9500000002</v>
      </c>
      <c r="H1018" s="1"/>
      <c r="I1018" s="1">
        <f t="shared" si="69"/>
        <v>8779711.629999999</v>
      </c>
      <c r="N1018" s="5"/>
      <c r="O1018" s="9"/>
    </row>
    <row r="1019" spans="1:15" x14ac:dyDescent="0.25">
      <c r="A1019" t="s">
        <v>1452</v>
      </c>
      <c r="B1019" t="s">
        <v>1453</v>
      </c>
      <c r="C1019" s="1">
        <f>VLOOKUP(A1019,[1]Sheet1!$D$3:$P$1208,3,FALSE)</f>
        <v>1000000</v>
      </c>
      <c r="D1019" s="1">
        <f t="shared" si="68"/>
        <v>0</v>
      </c>
      <c r="E1019" s="1">
        <f>VLOOKUP(A1019,[2]Sheet2!$D$3:$L$1162,9,FALSE)</f>
        <v>1000000</v>
      </c>
      <c r="F1019" s="1"/>
      <c r="G1019" s="1">
        <f>VLOOKUP(A1019,[2]Sheet2!$D$3:$J$1162,7,FALSE)</f>
        <v>591363.43999999994</v>
      </c>
      <c r="H1019" s="1"/>
      <c r="I1019" s="1">
        <f t="shared" si="69"/>
        <v>408636.56000000006</v>
      </c>
      <c r="N1019" s="5"/>
      <c r="O1019" s="9"/>
    </row>
    <row r="1020" spans="1:15" x14ac:dyDescent="0.25">
      <c r="A1020" t="s">
        <v>1454</v>
      </c>
      <c r="B1020" t="s">
        <v>1455</v>
      </c>
      <c r="C1020" s="1">
        <f>VLOOKUP(A1020,[1]Sheet1!$D$3:$P$1208,3,FALSE)</f>
        <v>0</v>
      </c>
      <c r="D1020" s="1">
        <f t="shared" si="68"/>
        <v>0</v>
      </c>
      <c r="E1020" s="1">
        <f>VLOOKUP(A1020,[2]Sheet2!$D$3:$L$1162,9,FALSE)</f>
        <v>0</v>
      </c>
      <c r="F1020" s="1"/>
      <c r="G1020" s="1">
        <f>VLOOKUP(A1020,[2]Sheet2!$D$3:$J$1162,7,FALSE)</f>
        <v>0</v>
      </c>
      <c r="H1020" s="1"/>
      <c r="I1020" s="1">
        <f t="shared" si="69"/>
        <v>0</v>
      </c>
      <c r="N1020" s="5"/>
      <c r="O1020" s="9"/>
    </row>
    <row r="1021" spans="1:15" x14ac:dyDescent="0.25">
      <c r="A1021" t="s">
        <v>1456</v>
      </c>
      <c r="B1021" t="s">
        <v>412</v>
      </c>
      <c r="C1021" s="1">
        <f>VLOOKUP(A1021,[1]Sheet1!$D$3:$P$1208,3,FALSE)</f>
        <v>0</v>
      </c>
      <c r="D1021" s="1">
        <f t="shared" si="68"/>
        <v>0</v>
      </c>
      <c r="E1021" s="1">
        <f>VLOOKUP(A1021,[2]Sheet2!$D$3:$L$1162,9,FALSE)</f>
        <v>0</v>
      </c>
      <c r="F1021" s="1"/>
      <c r="G1021" s="1">
        <f>VLOOKUP(A1021,[2]Sheet2!$D$3:$J$1162,7,FALSE)</f>
        <v>0</v>
      </c>
      <c r="H1021" s="1"/>
      <c r="I1021" s="1">
        <f t="shared" si="69"/>
        <v>0</v>
      </c>
      <c r="N1021" s="5"/>
      <c r="O1021" s="9"/>
    </row>
    <row r="1022" spans="1:15" x14ac:dyDescent="0.25">
      <c r="A1022" t="s">
        <v>1457</v>
      </c>
      <c r="B1022" t="s">
        <v>52</v>
      </c>
      <c r="C1022" s="1">
        <f>VLOOKUP(A1022,[1]Sheet1!$D$3:$P$1208,3,FALSE)</f>
        <v>0</v>
      </c>
      <c r="D1022" s="1">
        <f t="shared" si="68"/>
        <v>0</v>
      </c>
      <c r="E1022" s="1">
        <f>VLOOKUP(A1022,[2]Sheet2!$D$3:$L$1162,9,FALSE)</f>
        <v>0</v>
      </c>
      <c r="F1022" s="1"/>
      <c r="G1022" s="1">
        <f>VLOOKUP(A1022,[2]Sheet2!$D$3:$J$1162,7,FALSE)</f>
        <v>0</v>
      </c>
      <c r="H1022" s="1"/>
      <c r="I1022" s="1">
        <f t="shared" si="69"/>
        <v>0</v>
      </c>
      <c r="N1022" s="5"/>
      <c r="O1022" s="9"/>
    </row>
    <row r="1023" spans="1:15" x14ac:dyDescent="0.25">
      <c r="A1023" t="s">
        <v>1458</v>
      </c>
      <c r="B1023" t="s">
        <v>811</v>
      </c>
      <c r="C1023" s="1">
        <f>VLOOKUP(A1023,[1]Sheet1!$D$3:$P$1208,3,FALSE)</f>
        <v>0</v>
      </c>
      <c r="D1023" s="1">
        <f t="shared" si="68"/>
        <v>0</v>
      </c>
      <c r="E1023" s="1">
        <f>VLOOKUP(A1023,[2]Sheet2!$D$3:$L$1162,9,FALSE)</f>
        <v>0</v>
      </c>
      <c r="F1023" s="1"/>
      <c r="G1023" s="1">
        <f>VLOOKUP(A1023,[2]Sheet2!$D$3:$J$1162,7,FALSE)</f>
        <v>0</v>
      </c>
      <c r="H1023" s="1"/>
      <c r="I1023" s="1">
        <f t="shared" si="69"/>
        <v>0</v>
      </c>
      <c r="N1023" s="5"/>
      <c r="O1023" s="9"/>
    </row>
    <row r="1024" spans="1:15" x14ac:dyDescent="0.25">
      <c r="A1024" t="s">
        <v>1459</v>
      </c>
      <c r="B1024" t="s">
        <v>1382</v>
      </c>
      <c r="C1024" s="1">
        <f>VLOOKUP(A1024,[1]Sheet1!$D$3:$P$1208,3,FALSE)</f>
        <v>0</v>
      </c>
      <c r="D1024" s="1">
        <f t="shared" si="68"/>
        <v>0</v>
      </c>
      <c r="E1024" s="1">
        <f>VLOOKUP(A1024,[2]Sheet2!$D$3:$L$1162,9,FALSE)</f>
        <v>0</v>
      </c>
      <c r="F1024" s="1"/>
      <c r="G1024" s="1">
        <f>VLOOKUP(A1024,[2]Sheet2!$D$3:$J$1162,7,FALSE)</f>
        <v>0</v>
      </c>
      <c r="H1024" s="1"/>
      <c r="I1024" s="1">
        <f t="shared" si="69"/>
        <v>0</v>
      </c>
      <c r="N1024" s="5"/>
      <c r="O1024" s="9"/>
    </row>
    <row r="1025" spans="1:15" x14ac:dyDescent="0.25">
      <c r="A1025" t="s">
        <v>1460</v>
      </c>
      <c r="B1025" t="s">
        <v>1105</v>
      </c>
      <c r="C1025" s="1">
        <f>VLOOKUP(A1025,[1]Sheet1!$D$3:$P$1208,3,FALSE)</f>
        <v>0</v>
      </c>
      <c r="D1025" s="1">
        <f t="shared" si="68"/>
        <v>0</v>
      </c>
      <c r="E1025" s="1">
        <f>VLOOKUP(A1025,[2]Sheet2!$D$3:$L$1162,9,FALSE)</f>
        <v>0</v>
      </c>
      <c r="F1025" s="1"/>
      <c r="G1025" s="1">
        <f>VLOOKUP(A1025,[2]Sheet2!$D$3:$J$1162,7,FALSE)</f>
        <v>0</v>
      </c>
      <c r="H1025" s="1"/>
      <c r="I1025" s="1">
        <f t="shared" si="69"/>
        <v>0</v>
      </c>
      <c r="N1025" s="5"/>
      <c r="O1025" s="9"/>
    </row>
    <row r="1026" spans="1:15" x14ac:dyDescent="0.25">
      <c r="A1026" t="s">
        <v>1461</v>
      </c>
      <c r="B1026" t="s">
        <v>1107</v>
      </c>
      <c r="C1026" s="1">
        <f>VLOOKUP(A1026,[1]Sheet1!$D$3:$P$1208,3,FALSE)</f>
        <v>0</v>
      </c>
      <c r="D1026" s="1">
        <f t="shared" si="68"/>
        <v>0</v>
      </c>
      <c r="E1026" s="1">
        <f>VLOOKUP(A1026,[2]Sheet2!$D$3:$L$1162,9,FALSE)</f>
        <v>0</v>
      </c>
      <c r="F1026" s="1"/>
      <c r="G1026" s="1">
        <f>VLOOKUP(A1026,[2]Sheet2!$D$3:$J$1162,7,FALSE)</f>
        <v>0</v>
      </c>
      <c r="H1026" s="1"/>
      <c r="I1026" s="1">
        <f t="shared" si="69"/>
        <v>0</v>
      </c>
      <c r="N1026" s="5"/>
      <c r="O1026" s="9"/>
    </row>
    <row r="1027" spans="1:15" x14ac:dyDescent="0.25">
      <c r="A1027" t="s">
        <v>1462</v>
      </c>
      <c r="B1027" t="s">
        <v>66</v>
      </c>
      <c r="C1027" s="1">
        <f>VLOOKUP(A1027,[1]Sheet1!$D$3:$P$1208,3,FALSE)</f>
        <v>0</v>
      </c>
      <c r="D1027" s="1">
        <f t="shared" si="68"/>
        <v>0</v>
      </c>
      <c r="E1027" s="1">
        <f>VLOOKUP(A1027,[2]Sheet2!$D$3:$L$1162,9,FALSE)</f>
        <v>0</v>
      </c>
      <c r="F1027" s="1"/>
      <c r="G1027" s="1">
        <f>VLOOKUP(A1027,[2]Sheet2!$D$3:$J$1162,7,FALSE)</f>
        <v>0</v>
      </c>
      <c r="H1027" s="1"/>
      <c r="I1027" s="1">
        <f t="shared" si="69"/>
        <v>0</v>
      </c>
      <c r="N1027" s="5"/>
      <c r="O1027" s="9"/>
    </row>
    <row r="1028" spans="1:15" x14ac:dyDescent="0.25">
      <c r="A1028" t="s">
        <v>1463</v>
      </c>
      <c r="B1028" t="s">
        <v>68</v>
      </c>
      <c r="C1028" s="1">
        <f>VLOOKUP(A1028,[1]Sheet1!$D$3:$P$1208,3,FALSE)</f>
        <v>0</v>
      </c>
      <c r="D1028" s="1">
        <f t="shared" si="68"/>
        <v>0</v>
      </c>
      <c r="E1028" s="1">
        <f>VLOOKUP(A1028,[2]Sheet2!$D$3:$L$1162,9,FALSE)</f>
        <v>0</v>
      </c>
      <c r="F1028" s="1"/>
      <c r="G1028" s="1">
        <f>VLOOKUP(A1028,[2]Sheet2!$D$3:$J$1162,7,FALSE)</f>
        <v>0</v>
      </c>
      <c r="H1028" s="1"/>
      <c r="I1028" s="1">
        <f t="shared" si="69"/>
        <v>0</v>
      </c>
      <c r="N1028" s="5"/>
      <c r="O1028" s="9"/>
    </row>
    <row r="1029" spans="1:15" x14ac:dyDescent="0.25">
      <c r="A1029" t="s">
        <v>1464</v>
      </c>
      <c r="B1029" t="s">
        <v>72</v>
      </c>
      <c r="C1029" s="1">
        <f>VLOOKUP(A1029,[1]Sheet1!$D$3:$P$1208,3,FALSE)</f>
        <v>0</v>
      </c>
      <c r="D1029" s="1">
        <f t="shared" si="68"/>
        <v>0</v>
      </c>
      <c r="E1029" s="1">
        <f>VLOOKUP(A1029,[2]Sheet2!$D$3:$L$1162,9,FALSE)</f>
        <v>0</v>
      </c>
      <c r="F1029" s="1"/>
      <c r="G1029" s="1">
        <f>VLOOKUP(A1029,[2]Sheet2!$D$3:$J$1162,7,FALSE)</f>
        <v>0</v>
      </c>
      <c r="H1029" s="1"/>
      <c r="I1029" s="1">
        <f t="shared" si="69"/>
        <v>0</v>
      </c>
      <c r="N1029" s="5"/>
      <c r="O1029" s="9"/>
    </row>
    <row r="1030" spans="1:15" x14ac:dyDescent="0.25">
      <c r="A1030" t="s">
        <v>1465</v>
      </c>
      <c r="B1030" t="s">
        <v>72</v>
      </c>
      <c r="C1030" s="1">
        <f>VLOOKUP(A1030,[1]Sheet1!$D$3:$P$1208,3,FALSE)</f>
        <v>0</v>
      </c>
      <c r="D1030" s="1">
        <f t="shared" si="68"/>
        <v>0</v>
      </c>
      <c r="E1030" s="1">
        <f>VLOOKUP(A1030,[2]Sheet2!$D$3:$L$1162,9,FALSE)</f>
        <v>0</v>
      </c>
      <c r="F1030" s="1"/>
      <c r="G1030" s="1">
        <f>VLOOKUP(A1030,[2]Sheet2!$D$3:$J$1162,7,FALSE)</f>
        <v>0</v>
      </c>
      <c r="H1030" s="1"/>
      <c r="I1030" s="1">
        <f t="shared" si="69"/>
        <v>0</v>
      </c>
      <c r="N1030" s="5"/>
      <c r="O1030" s="9"/>
    </row>
    <row r="1031" spans="1:15" x14ac:dyDescent="0.25">
      <c r="A1031" t="s">
        <v>1466</v>
      </c>
      <c r="B1031" t="s">
        <v>72</v>
      </c>
      <c r="C1031" s="1">
        <f>VLOOKUP(A1031,[1]Sheet1!$D$3:$P$1208,3,FALSE)</f>
        <v>0</v>
      </c>
      <c r="D1031" s="1">
        <f t="shared" si="68"/>
        <v>0</v>
      </c>
      <c r="E1031" s="1">
        <f>VLOOKUP(A1031,[2]Sheet2!$D$3:$L$1162,9,FALSE)</f>
        <v>0</v>
      </c>
      <c r="F1031" s="1"/>
      <c r="G1031" s="1">
        <f>VLOOKUP(A1031,[2]Sheet2!$D$3:$J$1162,7,FALSE)</f>
        <v>0</v>
      </c>
      <c r="H1031" s="1"/>
      <c r="I1031" s="1">
        <f t="shared" si="69"/>
        <v>0</v>
      </c>
      <c r="N1031" s="5"/>
      <c r="O1031" s="9"/>
    </row>
    <row r="1032" spans="1:15" x14ac:dyDescent="0.25">
      <c r="A1032" t="s">
        <v>1467</v>
      </c>
      <c r="B1032" t="s">
        <v>72</v>
      </c>
      <c r="C1032" s="1">
        <f>VLOOKUP(A1032,[1]Sheet1!$D$3:$P$1208,3,FALSE)</f>
        <v>0</v>
      </c>
      <c r="D1032" s="1">
        <f t="shared" si="68"/>
        <v>0</v>
      </c>
      <c r="E1032" s="1">
        <f>VLOOKUP(A1032,[2]Sheet2!$D$3:$L$1162,9,FALSE)</f>
        <v>0</v>
      </c>
      <c r="F1032" s="1"/>
      <c r="G1032" s="1">
        <f>VLOOKUP(A1032,[2]Sheet2!$D$3:$J$1162,7,FALSE)</f>
        <v>0</v>
      </c>
      <c r="H1032" s="1"/>
      <c r="I1032" s="1">
        <f t="shared" si="69"/>
        <v>0</v>
      </c>
      <c r="N1032" s="5"/>
      <c r="O1032" s="9"/>
    </row>
    <row r="1033" spans="1:15" x14ac:dyDescent="0.25">
      <c r="A1033" t="s">
        <v>1468</v>
      </c>
      <c r="B1033" t="s">
        <v>76</v>
      </c>
      <c r="C1033" s="1">
        <f>VLOOKUP(A1033,[1]Sheet1!$D$3:$P$1208,3,FALSE)</f>
        <v>0</v>
      </c>
      <c r="D1033" s="1">
        <f t="shared" si="68"/>
        <v>0</v>
      </c>
      <c r="E1033" s="1">
        <f>VLOOKUP(A1033,[2]Sheet2!$D$3:$L$1162,9,FALSE)</f>
        <v>0</v>
      </c>
      <c r="F1033" s="1"/>
      <c r="G1033" s="1">
        <f>VLOOKUP(A1033,[2]Sheet2!$D$3:$J$1162,7,FALSE)</f>
        <v>0</v>
      </c>
      <c r="H1033" s="1"/>
      <c r="I1033" s="1">
        <f t="shared" si="69"/>
        <v>0</v>
      </c>
      <c r="N1033" s="5"/>
      <c r="O1033" s="9"/>
    </row>
    <row r="1034" spans="1:15" x14ac:dyDescent="0.25">
      <c r="A1034" t="s">
        <v>1469</v>
      </c>
      <c r="B1034" t="s">
        <v>78</v>
      </c>
      <c r="C1034" s="1">
        <f>VLOOKUP(A1034,[1]Sheet1!$D$3:$P$1208,3,FALSE)</f>
        <v>8000</v>
      </c>
      <c r="D1034" s="1">
        <f t="shared" si="68"/>
        <v>0</v>
      </c>
      <c r="E1034" s="1">
        <f>VLOOKUP(A1034,[2]Sheet2!$D$3:$L$1162,9,FALSE)</f>
        <v>8000</v>
      </c>
      <c r="F1034" s="1"/>
      <c r="G1034" s="1">
        <f>VLOOKUP(A1034,[2]Sheet2!$D$3:$J$1162,7,FALSE)</f>
        <v>0</v>
      </c>
      <c r="H1034" s="1"/>
      <c r="I1034" s="1">
        <f t="shared" si="69"/>
        <v>8000</v>
      </c>
      <c r="N1034" s="5"/>
      <c r="O1034" s="9"/>
    </row>
    <row r="1035" spans="1:15" x14ac:dyDescent="0.25">
      <c r="A1035" t="s">
        <v>1470</v>
      </c>
      <c r="B1035" t="s">
        <v>454</v>
      </c>
      <c r="C1035" s="1">
        <f>VLOOKUP(A1035,[1]Sheet1!$D$3:$P$1208,3,FALSE)</f>
        <v>0</v>
      </c>
      <c r="D1035" s="1">
        <f t="shared" si="68"/>
        <v>0</v>
      </c>
      <c r="E1035" s="1">
        <f>VLOOKUP(A1035,[2]Sheet2!$D$3:$L$1162,9,FALSE)</f>
        <v>0</v>
      </c>
      <c r="F1035" s="1"/>
      <c r="G1035" s="1">
        <f>VLOOKUP(A1035,[2]Sheet2!$D$3:$J$1162,7,FALSE)</f>
        <v>0</v>
      </c>
      <c r="H1035" s="1"/>
      <c r="I1035" s="1">
        <f t="shared" si="69"/>
        <v>0</v>
      </c>
      <c r="N1035" s="5"/>
      <c r="O1035" s="9"/>
    </row>
    <row r="1036" spans="1:15" x14ac:dyDescent="0.25">
      <c r="A1036" t="s">
        <v>1471</v>
      </c>
      <c r="B1036" t="s">
        <v>80</v>
      </c>
      <c r="C1036" s="1">
        <f>VLOOKUP(A1036,[1]Sheet1!$D$3:$P$1208,3,FALSE)</f>
        <v>14136.58</v>
      </c>
      <c r="D1036" s="1">
        <f t="shared" si="68"/>
        <v>-14136.58</v>
      </c>
      <c r="E1036" s="1">
        <f>VLOOKUP(A1036,[2]Sheet2!$D$3:$L$1162,9,FALSE)</f>
        <v>0</v>
      </c>
      <c r="F1036" s="1"/>
      <c r="G1036" s="1">
        <f>VLOOKUP(A1036,[2]Sheet2!$D$3:$J$1162,7,FALSE)</f>
        <v>0</v>
      </c>
      <c r="H1036" s="1"/>
      <c r="I1036" s="1">
        <f t="shared" si="69"/>
        <v>0</v>
      </c>
      <c r="N1036" s="5"/>
      <c r="O1036" s="9"/>
    </row>
    <row r="1037" spans="1:15" x14ac:dyDescent="0.25">
      <c r="A1037" t="s">
        <v>1472</v>
      </c>
      <c r="B1037" t="s">
        <v>693</v>
      </c>
      <c r="C1037" s="1">
        <f>VLOOKUP(A1037,[1]Sheet1!$D$3:$P$1208,3,FALSE)</f>
        <v>0</v>
      </c>
      <c r="D1037" s="1">
        <f t="shared" si="68"/>
        <v>0</v>
      </c>
      <c r="E1037" s="1">
        <f>VLOOKUP(A1037,[2]Sheet2!$D$3:$L$1162,9,FALSE)</f>
        <v>0</v>
      </c>
      <c r="F1037" s="1"/>
      <c r="G1037" s="1">
        <f>VLOOKUP(A1037,[2]Sheet2!$D$3:$J$1162,7,FALSE)</f>
        <v>0</v>
      </c>
      <c r="H1037" s="1"/>
      <c r="I1037" s="1">
        <f t="shared" si="69"/>
        <v>0</v>
      </c>
      <c r="N1037" s="5"/>
      <c r="O1037" s="9"/>
    </row>
    <row r="1038" spans="1:15" x14ac:dyDescent="0.25">
      <c r="A1038" t="s">
        <v>1473</v>
      </c>
      <c r="B1038" t="s">
        <v>693</v>
      </c>
      <c r="C1038" s="1">
        <f>VLOOKUP(A1038,[1]Sheet1!$D$3:$P$1208,3,FALSE)</f>
        <v>0</v>
      </c>
      <c r="D1038" s="1">
        <f t="shared" si="68"/>
        <v>0</v>
      </c>
      <c r="E1038" s="1">
        <f>VLOOKUP(A1038,[2]Sheet2!$D$3:$L$1162,9,FALSE)</f>
        <v>0</v>
      </c>
      <c r="F1038" s="1"/>
      <c r="G1038" s="1">
        <f>VLOOKUP(A1038,[2]Sheet2!$D$3:$J$1162,7,FALSE)</f>
        <v>0</v>
      </c>
      <c r="H1038" s="1"/>
      <c r="I1038" s="1">
        <f t="shared" si="69"/>
        <v>0</v>
      </c>
      <c r="N1038" s="5"/>
      <c r="O1038" s="9"/>
    </row>
    <row r="1039" spans="1:15" x14ac:dyDescent="0.25">
      <c r="A1039" t="s">
        <v>1474</v>
      </c>
      <c r="B1039" t="s">
        <v>693</v>
      </c>
      <c r="C1039" s="1">
        <f>VLOOKUP(A1039,[1]Sheet1!$D$3:$P$1208,3,FALSE)</f>
        <v>0</v>
      </c>
      <c r="D1039" s="1">
        <f t="shared" si="68"/>
        <v>0</v>
      </c>
      <c r="E1039" s="1">
        <f>VLOOKUP(A1039,[2]Sheet2!$D$3:$L$1162,9,FALSE)</f>
        <v>0</v>
      </c>
      <c r="F1039" s="1"/>
      <c r="G1039" s="1">
        <f>VLOOKUP(A1039,[2]Sheet2!$D$3:$J$1162,7,FALSE)</f>
        <v>0</v>
      </c>
      <c r="H1039" s="1"/>
      <c r="I1039" s="1">
        <f t="shared" si="69"/>
        <v>0</v>
      </c>
      <c r="N1039" s="5"/>
      <c r="O1039" s="9"/>
    </row>
    <row r="1040" spans="1:15" x14ac:dyDescent="0.25">
      <c r="A1040" t="s">
        <v>1475</v>
      </c>
      <c r="B1040" t="s">
        <v>693</v>
      </c>
      <c r="C1040" s="1">
        <f>VLOOKUP(A1040,[1]Sheet1!$D$3:$P$1208,3,FALSE)</f>
        <v>0</v>
      </c>
      <c r="D1040" s="1">
        <f t="shared" si="68"/>
        <v>0</v>
      </c>
      <c r="E1040" s="1">
        <f>VLOOKUP(A1040,[2]Sheet2!$D$3:$L$1162,9,FALSE)</f>
        <v>0</v>
      </c>
      <c r="F1040" s="1"/>
      <c r="G1040" s="1">
        <f>VLOOKUP(A1040,[2]Sheet2!$D$3:$J$1162,7,FALSE)</f>
        <v>0</v>
      </c>
      <c r="H1040" s="1"/>
      <c r="I1040" s="1">
        <f t="shared" si="69"/>
        <v>0</v>
      </c>
      <c r="N1040" s="5"/>
      <c r="O1040" s="9"/>
    </row>
    <row r="1041" spans="1:15" x14ac:dyDescent="0.25">
      <c r="A1041" t="s">
        <v>1476</v>
      </c>
      <c r="B1041" t="s">
        <v>84</v>
      </c>
      <c r="C1041" s="1">
        <f>VLOOKUP(A1041,[1]Sheet1!$D$3:$P$1208,3,FALSE)</f>
        <v>0</v>
      </c>
      <c r="D1041" s="1">
        <f t="shared" si="68"/>
        <v>0</v>
      </c>
      <c r="E1041" s="1">
        <f>VLOOKUP(A1041,[2]Sheet2!$D$3:$L$1162,9,FALSE)</f>
        <v>0</v>
      </c>
      <c r="F1041" s="1"/>
      <c r="G1041" s="1">
        <f>VLOOKUP(A1041,[2]Sheet2!$D$3:$J$1162,7,FALSE)</f>
        <v>0</v>
      </c>
      <c r="H1041" s="1"/>
      <c r="I1041" s="1">
        <f t="shared" si="69"/>
        <v>0</v>
      </c>
      <c r="N1041" s="5"/>
      <c r="O1041" s="9"/>
    </row>
    <row r="1042" spans="1:15" x14ac:dyDescent="0.25">
      <c r="A1042" t="s">
        <v>1477</v>
      </c>
      <c r="B1042" t="s">
        <v>88</v>
      </c>
      <c r="C1042" s="1">
        <f>VLOOKUP(A1042,[1]Sheet1!$D$3:$P$1208,3,FALSE)</f>
        <v>0</v>
      </c>
      <c r="D1042" s="1">
        <f t="shared" si="68"/>
        <v>0</v>
      </c>
      <c r="E1042" s="1">
        <f>VLOOKUP(A1042,[2]Sheet2!$D$3:$L$1162,9,FALSE)</f>
        <v>0</v>
      </c>
      <c r="F1042" s="1"/>
      <c r="G1042" s="1">
        <f>VLOOKUP(A1042,[2]Sheet2!$D$3:$J$1162,7,FALSE)</f>
        <v>0</v>
      </c>
      <c r="H1042" s="1"/>
      <c r="I1042" s="1">
        <f t="shared" si="69"/>
        <v>0</v>
      </c>
      <c r="N1042" s="5"/>
      <c r="O1042" s="9"/>
    </row>
    <row r="1043" spans="1:15" x14ac:dyDescent="0.25">
      <c r="A1043" t="s">
        <v>1478</v>
      </c>
      <c r="B1043" t="s">
        <v>1303</v>
      </c>
      <c r="C1043" s="1">
        <f>VLOOKUP(A1043,[1]Sheet1!$D$3:$P$1208,3,FALSE)</f>
        <v>0</v>
      </c>
      <c r="D1043" s="1">
        <f t="shared" si="68"/>
        <v>0</v>
      </c>
      <c r="E1043" s="1">
        <f>VLOOKUP(A1043,[2]Sheet2!$D$3:$L$1162,9,FALSE)</f>
        <v>0</v>
      </c>
      <c r="F1043" s="1"/>
      <c r="G1043" s="1">
        <f>VLOOKUP(A1043,[2]Sheet2!$D$3:$J$1162,7,FALSE)</f>
        <v>0</v>
      </c>
      <c r="H1043" s="1"/>
      <c r="I1043" s="1">
        <f t="shared" si="69"/>
        <v>0</v>
      </c>
      <c r="N1043" s="5"/>
      <c r="O1043" s="9"/>
    </row>
    <row r="1044" spans="1:15" x14ac:dyDescent="0.25">
      <c r="A1044" t="s">
        <v>1479</v>
      </c>
      <c r="B1044" t="s">
        <v>1305</v>
      </c>
      <c r="C1044" s="1">
        <f>VLOOKUP(A1044,[1]Sheet1!$D$3:$P$1208,3,FALSE)</f>
        <v>0</v>
      </c>
      <c r="D1044" s="1">
        <f t="shared" si="68"/>
        <v>0</v>
      </c>
      <c r="E1044" s="1">
        <f>VLOOKUP(A1044,[2]Sheet2!$D$3:$L$1162,9,FALSE)</f>
        <v>0</v>
      </c>
      <c r="F1044" s="1"/>
      <c r="G1044" s="1">
        <f>VLOOKUP(A1044,[2]Sheet2!$D$3:$J$1162,7,FALSE)</f>
        <v>0</v>
      </c>
      <c r="H1044" s="1"/>
      <c r="I1044" s="1">
        <f t="shared" si="69"/>
        <v>0</v>
      </c>
      <c r="N1044" s="5"/>
      <c r="O1044" s="9"/>
    </row>
    <row r="1045" spans="1:15" x14ac:dyDescent="0.25">
      <c r="A1045" t="s">
        <v>1480</v>
      </c>
      <c r="B1045" t="s">
        <v>1307</v>
      </c>
      <c r="C1045" s="1">
        <f>VLOOKUP(A1045,[1]Sheet1!$D$3:$P$1208,3,FALSE)</f>
        <v>0</v>
      </c>
      <c r="D1045" s="1">
        <f t="shared" si="68"/>
        <v>0</v>
      </c>
      <c r="E1045" s="1">
        <f>VLOOKUP(A1045,[2]Sheet2!$D$3:$L$1162,9,FALSE)</f>
        <v>0</v>
      </c>
      <c r="F1045" s="1"/>
      <c r="G1045" s="1">
        <f>VLOOKUP(A1045,[2]Sheet2!$D$3:$J$1162,7,FALSE)</f>
        <v>0</v>
      </c>
      <c r="H1045" s="1"/>
      <c r="I1045" s="1">
        <f t="shared" si="69"/>
        <v>0</v>
      </c>
      <c r="N1045" s="5"/>
      <c r="O1045" s="9"/>
    </row>
    <row r="1046" spans="1:15" x14ac:dyDescent="0.25">
      <c r="A1046" t="s">
        <v>1481</v>
      </c>
      <c r="B1046" t="s">
        <v>90</v>
      </c>
      <c r="C1046" s="1">
        <f>VLOOKUP(A1046,[1]Sheet1!$D$3:$P$1208,3,FALSE)</f>
        <v>0</v>
      </c>
      <c r="D1046" s="1">
        <f t="shared" si="68"/>
        <v>0</v>
      </c>
      <c r="E1046" s="1">
        <f>VLOOKUP(A1046,[2]Sheet2!$D$3:$L$1162,9,FALSE)</f>
        <v>0</v>
      </c>
      <c r="F1046" s="1"/>
      <c r="G1046" s="1">
        <f>VLOOKUP(A1046,[2]Sheet2!$D$3:$J$1162,7,FALSE)</f>
        <v>0</v>
      </c>
      <c r="H1046" s="1"/>
      <c r="I1046" s="1">
        <f t="shared" si="69"/>
        <v>0</v>
      </c>
      <c r="N1046" s="5"/>
      <c r="O1046" s="9"/>
    </row>
    <row r="1047" spans="1:15" x14ac:dyDescent="0.25">
      <c r="A1047" t="s">
        <v>1482</v>
      </c>
      <c r="B1047" t="s">
        <v>857</v>
      </c>
      <c r="C1047" s="1">
        <f>VLOOKUP(A1047,[1]Sheet1!$D$3:$P$1208,3,FALSE)</f>
        <v>0</v>
      </c>
      <c r="D1047" s="1">
        <f t="shared" si="68"/>
        <v>0</v>
      </c>
      <c r="E1047" s="1">
        <f>VLOOKUP(A1047,[2]Sheet2!$D$3:$L$1162,9,FALSE)</f>
        <v>0</v>
      </c>
      <c r="F1047" s="1"/>
      <c r="G1047" s="1">
        <f>VLOOKUP(A1047,[2]Sheet2!$D$3:$J$1162,7,FALSE)</f>
        <v>0</v>
      </c>
      <c r="H1047" s="1"/>
      <c r="I1047" s="1">
        <f t="shared" si="69"/>
        <v>0</v>
      </c>
      <c r="N1047" s="5"/>
      <c r="O1047" s="9"/>
    </row>
    <row r="1048" spans="1:15" x14ac:dyDescent="0.25">
      <c r="A1048" t="s">
        <v>1483</v>
      </c>
      <c r="B1048" t="s">
        <v>133</v>
      </c>
      <c r="C1048" s="1">
        <f>VLOOKUP(A1048,[1]Sheet1!$D$3:$P$1208,3,FALSE)</f>
        <v>500000</v>
      </c>
      <c r="D1048" s="1">
        <f t="shared" si="68"/>
        <v>-200000</v>
      </c>
      <c r="E1048" s="1">
        <f>VLOOKUP(A1048,[2]Sheet2!$D$3:$L$1162,9,FALSE)</f>
        <v>300000</v>
      </c>
      <c r="F1048" s="1"/>
      <c r="G1048" s="1">
        <f>VLOOKUP(A1048,[2]Sheet2!$D$3:$J$1162,7,FALSE)</f>
        <v>0</v>
      </c>
      <c r="H1048" s="1"/>
      <c r="I1048" s="1">
        <f t="shared" si="69"/>
        <v>300000</v>
      </c>
      <c r="N1048" s="5"/>
      <c r="O1048" s="9"/>
    </row>
    <row r="1049" spans="1:15" x14ac:dyDescent="0.25">
      <c r="A1049" t="s">
        <v>1484</v>
      </c>
      <c r="B1049" t="s">
        <v>864</v>
      </c>
      <c r="C1049" s="1">
        <f>VLOOKUP(A1049,[1]Sheet1!$D$3:$P$1208,3,FALSE)</f>
        <v>0</v>
      </c>
      <c r="D1049" s="1">
        <f t="shared" si="68"/>
        <v>0</v>
      </c>
      <c r="E1049" s="1">
        <f>VLOOKUP(A1049,[2]Sheet2!$D$3:$L$1162,9,FALSE)</f>
        <v>0</v>
      </c>
      <c r="F1049" s="1"/>
      <c r="G1049" s="1">
        <f>VLOOKUP(A1049,[2]Sheet2!$D$3:$J$1162,7,FALSE)</f>
        <v>0</v>
      </c>
      <c r="H1049" s="1"/>
      <c r="I1049" s="1">
        <f t="shared" si="69"/>
        <v>0</v>
      </c>
      <c r="N1049" s="5"/>
      <c r="O1049" s="9"/>
    </row>
    <row r="1050" spans="1:15" x14ac:dyDescent="0.25">
      <c r="A1050" t="s">
        <v>1485</v>
      </c>
      <c r="B1050" t="s">
        <v>792</v>
      </c>
      <c r="C1050" s="1">
        <f>VLOOKUP(A1050,[1]Sheet1!$D$3:$P$1208,3,FALSE)</f>
        <v>0</v>
      </c>
      <c r="D1050" s="1">
        <f t="shared" si="68"/>
        <v>0</v>
      </c>
      <c r="E1050" s="1">
        <f>VLOOKUP(A1050,[2]Sheet2!$D$3:$L$1162,9,FALSE)</f>
        <v>0</v>
      </c>
      <c r="F1050" s="1"/>
      <c r="G1050" s="1">
        <f>VLOOKUP(A1050,[2]Sheet2!$D$3:$J$1162,7,FALSE)</f>
        <v>0</v>
      </c>
      <c r="H1050" s="1"/>
      <c r="I1050" s="1">
        <f t="shared" si="69"/>
        <v>0</v>
      </c>
      <c r="N1050" s="5"/>
      <c r="O1050" s="9"/>
    </row>
    <row r="1051" spans="1:15" x14ac:dyDescent="0.25">
      <c r="A1051" t="s">
        <v>1486</v>
      </c>
      <c r="B1051" t="s">
        <v>1319</v>
      </c>
      <c r="C1051" s="1">
        <f>VLOOKUP(A1051,[1]Sheet1!$D$3:$P$1208,3,FALSE)</f>
        <v>0</v>
      </c>
      <c r="D1051" s="1">
        <f t="shared" si="68"/>
        <v>0</v>
      </c>
      <c r="E1051" s="1">
        <f>VLOOKUP(A1051,[2]Sheet2!$D$3:$L$1162,9,FALSE)</f>
        <v>0</v>
      </c>
      <c r="F1051" s="1"/>
      <c r="G1051" s="1">
        <f>VLOOKUP(A1051,[2]Sheet2!$D$3:$J$1162,7,FALSE)</f>
        <v>0</v>
      </c>
      <c r="H1051" s="1"/>
      <c r="I1051" s="1">
        <f t="shared" si="69"/>
        <v>0</v>
      </c>
      <c r="N1051" s="5"/>
      <c r="O1051" s="9"/>
    </row>
    <row r="1052" spans="1:15" x14ac:dyDescent="0.25">
      <c r="A1052" t="s">
        <v>1487</v>
      </c>
      <c r="B1052" t="s">
        <v>1321</v>
      </c>
      <c r="C1052" s="1">
        <f>VLOOKUP(A1052,[1]Sheet1!$D$3:$P$1208,3,FALSE)</f>
        <v>0</v>
      </c>
      <c r="D1052" s="1">
        <f t="shared" si="68"/>
        <v>0</v>
      </c>
      <c r="E1052" s="1">
        <f>VLOOKUP(A1052,[2]Sheet2!$D$3:$L$1162,9,FALSE)</f>
        <v>0</v>
      </c>
      <c r="F1052" s="1"/>
      <c r="G1052" s="1">
        <f>VLOOKUP(A1052,[2]Sheet2!$D$3:$J$1162,7,FALSE)</f>
        <v>0</v>
      </c>
      <c r="H1052" s="1"/>
      <c r="I1052" s="1">
        <f t="shared" si="69"/>
        <v>0</v>
      </c>
      <c r="N1052" s="5"/>
      <c r="O1052" s="9"/>
    </row>
    <row r="1053" spans="1:15" x14ac:dyDescent="0.25">
      <c r="A1053" t="s">
        <v>1488</v>
      </c>
      <c r="B1053" t="s">
        <v>1323</v>
      </c>
      <c r="C1053" s="1">
        <f>VLOOKUP(A1053,[1]Sheet1!$D$3:$P$1208,3,FALSE)</f>
        <v>0</v>
      </c>
      <c r="D1053" s="1">
        <f t="shared" si="68"/>
        <v>0</v>
      </c>
      <c r="E1053" s="1">
        <f>VLOOKUP(A1053,[2]Sheet2!$D$3:$L$1162,9,FALSE)</f>
        <v>0</v>
      </c>
      <c r="F1053" s="1"/>
      <c r="G1053" s="1">
        <f>VLOOKUP(A1053,[2]Sheet2!$D$3:$J$1162,7,FALSE)</f>
        <v>0</v>
      </c>
      <c r="H1053" s="1"/>
      <c r="I1053" s="1">
        <f t="shared" si="69"/>
        <v>0</v>
      </c>
      <c r="N1053" s="5"/>
      <c r="O1053" s="9"/>
    </row>
    <row r="1054" spans="1:15" x14ac:dyDescent="0.25">
      <c r="A1054" s="4" t="s">
        <v>1489</v>
      </c>
      <c r="B1054" s="4" t="s">
        <v>1490</v>
      </c>
      <c r="C1054" s="1">
        <f>VLOOKUP(A1054,[1]Sheet1!$D$3:$P$1208,3,FALSE)</f>
        <v>0</v>
      </c>
      <c r="D1054" s="1">
        <f t="shared" si="68"/>
        <v>500000</v>
      </c>
      <c r="E1054" s="1">
        <f>VLOOKUP(A1054,[2]Sheet2!$D$3:$L$1162,9,FALSE)</f>
        <v>500000</v>
      </c>
      <c r="F1054" s="1"/>
      <c r="G1054" s="1">
        <f>VLOOKUP(A1054,[2]Sheet2!$D$3:$J$1162,7,FALSE)</f>
        <v>0</v>
      </c>
      <c r="H1054" s="1"/>
      <c r="I1054" s="1">
        <f t="shared" si="69"/>
        <v>500000</v>
      </c>
      <c r="N1054" s="5"/>
      <c r="O1054" s="9"/>
    </row>
    <row r="1055" spans="1:15" x14ac:dyDescent="0.25">
      <c r="A1055" t="s">
        <v>1491</v>
      </c>
      <c r="B1055" t="s">
        <v>1492</v>
      </c>
      <c r="C1055" s="1">
        <f>VLOOKUP(A1055,[1]Sheet1!$D$3:$P$1208,3,FALSE)</f>
        <v>0</v>
      </c>
      <c r="D1055" s="1">
        <f t="shared" si="68"/>
        <v>0</v>
      </c>
      <c r="E1055" s="1">
        <f>VLOOKUP(A1055,[2]Sheet2!$D$3:$L$1162,9,FALSE)</f>
        <v>0</v>
      </c>
      <c r="F1055" s="1"/>
      <c r="G1055" s="1">
        <f>VLOOKUP(A1055,[2]Sheet2!$D$3:$J$1162,7,FALSE)</f>
        <v>0</v>
      </c>
      <c r="H1055" s="1"/>
      <c r="I1055" s="1">
        <f t="shared" si="69"/>
        <v>0</v>
      </c>
      <c r="N1055" s="5"/>
      <c r="O1055" s="9"/>
    </row>
    <row r="1056" spans="1:15" x14ac:dyDescent="0.25">
      <c r="A1056" t="s">
        <v>1493</v>
      </c>
      <c r="B1056" t="s">
        <v>1494</v>
      </c>
      <c r="C1056" s="1">
        <f>VLOOKUP(A1056,[1]Sheet1!$D$3:$P$1208,3,FALSE)</f>
        <v>0</v>
      </c>
      <c r="D1056" s="1">
        <f t="shared" si="68"/>
        <v>0</v>
      </c>
      <c r="E1056" s="1">
        <f>VLOOKUP(A1056,[2]Sheet2!$D$3:$L$1162,9,FALSE)</f>
        <v>0</v>
      </c>
      <c r="F1056" s="1"/>
      <c r="G1056" s="1">
        <f>VLOOKUP(A1056,[2]Sheet2!$D$3:$J$1162,7,FALSE)</f>
        <v>0</v>
      </c>
      <c r="H1056" s="1"/>
      <c r="I1056" s="1">
        <f t="shared" si="69"/>
        <v>0</v>
      </c>
      <c r="N1056" s="5"/>
      <c r="O1056" s="9"/>
    </row>
    <row r="1057" spans="1:15" x14ac:dyDescent="0.25">
      <c r="A1057" t="s">
        <v>1495</v>
      </c>
      <c r="B1057" t="s">
        <v>1496</v>
      </c>
      <c r="C1057" s="1">
        <f>VLOOKUP(A1057,[1]Sheet1!$D$3:$P$1208,3,FALSE)</f>
        <v>0</v>
      </c>
      <c r="D1057" s="1">
        <f t="shared" si="68"/>
        <v>0</v>
      </c>
      <c r="E1057" s="1">
        <f>VLOOKUP(A1057,[2]Sheet2!$D$3:$L$1162,9,FALSE)</f>
        <v>0</v>
      </c>
      <c r="F1057" s="1"/>
      <c r="G1057" s="1">
        <f>VLOOKUP(A1057,[2]Sheet2!$D$3:$J$1162,7,FALSE)</f>
        <v>0</v>
      </c>
      <c r="H1057" s="1"/>
      <c r="I1057" s="1">
        <f t="shared" si="69"/>
        <v>0</v>
      </c>
      <c r="N1057" s="5"/>
      <c r="O1057" s="9"/>
    </row>
    <row r="1058" spans="1:15" x14ac:dyDescent="0.25">
      <c r="A1058" t="s">
        <v>1497</v>
      </c>
      <c r="B1058" t="s">
        <v>94</v>
      </c>
      <c r="C1058" s="1">
        <f>VLOOKUP(A1058,[1]Sheet1!$D$3:$P$1208,3,FALSE)</f>
        <v>288000</v>
      </c>
      <c r="D1058" s="1">
        <f t="shared" si="68"/>
        <v>130013.23999999999</v>
      </c>
      <c r="E1058" s="1">
        <f>VLOOKUP(A1058,[2]Sheet2!$D$3:$L$1162,9,FALSE)</f>
        <v>418013.24</v>
      </c>
      <c r="F1058" s="1"/>
      <c r="G1058" s="1">
        <f>VLOOKUP(A1058,[2]Sheet2!$D$3:$J$1162,7,FALSE)</f>
        <v>153124.10999999999</v>
      </c>
      <c r="H1058" s="1"/>
      <c r="I1058" s="1">
        <f t="shared" si="69"/>
        <v>264889.13</v>
      </c>
      <c r="N1058" s="5"/>
      <c r="O1058" s="9"/>
    </row>
    <row r="1059" spans="1:15" x14ac:dyDescent="0.25">
      <c r="A1059" t="s">
        <v>1498</v>
      </c>
      <c r="B1059" t="s">
        <v>1326</v>
      </c>
      <c r="C1059" s="1">
        <f>VLOOKUP(A1059,[1]Sheet1!$D$3:$P$1208,3,FALSE)</f>
        <v>0</v>
      </c>
      <c r="D1059" s="1">
        <f t="shared" si="68"/>
        <v>0</v>
      </c>
      <c r="E1059" s="1">
        <f>VLOOKUP(A1059,[2]Sheet2!$D$3:$L$1162,9,FALSE)</f>
        <v>0</v>
      </c>
      <c r="F1059" s="1"/>
      <c r="G1059" s="1">
        <f>VLOOKUP(A1059,[2]Sheet2!$D$3:$J$1162,7,FALSE)</f>
        <v>0</v>
      </c>
      <c r="H1059" s="1"/>
      <c r="I1059" s="1">
        <f t="shared" si="69"/>
        <v>0</v>
      </c>
      <c r="N1059" s="5"/>
      <c r="O1059" s="9"/>
    </row>
    <row r="1060" spans="1:15" x14ac:dyDescent="0.25">
      <c r="A1060" t="s">
        <v>1499</v>
      </c>
      <c r="B1060" t="s">
        <v>1328</v>
      </c>
      <c r="C1060" s="1">
        <f>VLOOKUP(A1060,[1]Sheet1!$D$3:$P$1208,3,FALSE)</f>
        <v>0</v>
      </c>
      <c r="D1060" s="1">
        <f t="shared" si="68"/>
        <v>0</v>
      </c>
      <c r="E1060" s="1">
        <f>VLOOKUP(A1060,[2]Sheet2!$D$3:$L$1162,9,FALSE)</f>
        <v>0</v>
      </c>
      <c r="F1060" s="1"/>
      <c r="G1060" s="1">
        <f>VLOOKUP(A1060,[2]Sheet2!$D$3:$J$1162,7,FALSE)</f>
        <v>0</v>
      </c>
      <c r="H1060" s="1"/>
      <c r="I1060" s="1">
        <f t="shared" si="69"/>
        <v>0</v>
      </c>
      <c r="N1060" s="5"/>
      <c r="O1060" s="9"/>
    </row>
    <row r="1061" spans="1:15" x14ac:dyDescent="0.25">
      <c r="A1061" t="s">
        <v>1500</v>
      </c>
      <c r="B1061" t="s">
        <v>1330</v>
      </c>
      <c r="C1061" s="1">
        <f>VLOOKUP(A1061,[1]Sheet1!$D$3:$P$1208,3,FALSE)</f>
        <v>0</v>
      </c>
      <c r="D1061" s="1">
        <f t="shared" si="68"/>
        <v>0</v>
      </c>
      <c r="E1061" s="1">
        <f>VLOOKUP(A1061,[2]Sheet2!$D$3:$L$1162,9,FALSE)</f>
        <v>0</v>
      </c>
      <c r="F1061" s="1"/>
      <c r="G1061" s="1">
        <f>VLOOKUP(A1061,[2]Sheet2!$D$3:$J$1162,7,FALSE)</f>
        <v>0</v>
      </c>
      <c r="H1061" s="1"/>
      <c r="I1061" s="1">
        <f t="shared" si="69"/>
        <v>0</v>
      </c>
      <c r="N1061" s="5"/>
      <c r="O1061" s="9"/>
    </row>
    <row r="1062" spans="1:15" x14ac:dyDescent="0.25">
      <c r="A1062" t="s">
        <v>1501</v>
      </c>
      <c r="B1062" t="s">
        <v>1334</v>
      </c>
      <c r="C1062" s="1">
        <f>VLOOKUP(A1062,[1]Sheet1!$D$3:$P$1208,3,FALSE)</f>
        <v>0</v>
      </c>
      <c r="D1062" s="1">
        <f t="shared" si="68"/>
        <v>0</v>
      </c>
      <c r="E1062" s="1">
        <f>VLOOKUP(A1062,[2]Sheet2!$D$3:$L$1162,9,FALSE)</f>
        <v>0</v>
      </c>
      <c r="F1062" s="1"/>
      <c r="G1062" s="1">
        <f>VLOOKUP(A1062,[2]Sheet2!$D$3:$J$1162,7,FALSE)</f>
        <v>0</v>
      </c>
      <c r="H1062" s="1"/>
      <c r="I1062" s="1">
        <f t="shared" si="69"/>
        <v>0</v>
      </c>
      <c r="N1062" s="5"/>
      <c r="O1062" s="9"/>
    </row>
    <row r="1063" spans="1:15" x14ac:dyDescent="0.25">
      <c r="A1063" t="s">
        <v>1502</v>
      </c>
      <c r="B1063" t="s">
        <v>96</v>
      </c>
      <c r="C1063" s="1">
        <f>VLOOKUP(A1063,[1]Sheet1!$D$3:$P$1208,3,FALSE)</f>
        <v>52200</v>
      </c>
      <c r="D1063" s="1">
        <f t="shared" si="68"/>
        <v>0</v>
      </c>
      <c r="E1063" s="1">
        <f>VLOOKUP(A1063,[2]Sheet2!$D$3:$L$1162,9,FALSE)</f>
        <v>52200</v>
      </c>
      <c r="F1063" s="1"/>
      <c r="G1063" s="1">
        <f>VLOOKUP(A1063,[2]Sheet2!$D$3:$J$1162,7,FALSE)</f>
        <v>5272.31</v>
      </c>
      <c r="H1063" s="1"/>
      <c r="I1063" s="1">
        <f t="shared" si="69"/>
        <v>46927.69</v>
      </c>
      <c r="N1063" s="5"/>
      <c r="O1063" s="9"/>
    </row>
    <row r="1064" spans="1:15" x14ac:dyDescent="0.25">
      <c r="A1064" t="s">
        <v>1503</v>
      </c>
      <c r="B1064" t="s">
        <v>98</v>
      </c>
      <c r="C1064" s="1">
        <f>VLOOKUP(A1064,[1]Sheet1!$D$3:$P$1208,3,FALSE)</f>
        <v>22880</v>
      </c>
      <c r="D1064" s="1">
        <f t="shared" ref="D1064:D1070" si="70">+E1064-C1064</f>
        <v>0</v>
      </c>
      <c r="E1064" s="1">
        <f>VLOOKUP(A1064,[2]Sheet2!$D$3:$L$1162,9,FALSE)</f>
        <v>22880</v>
      </c>
      <c r="F1064" s="1"/>
      <c r="G1064" s="1">
        <f>VLOOKUP(A1064,[2]Sheet2!$D$3:$J$1162,7,FALSE)</f>
        <v>0</v>
      </c>
      <c r="H1064" s="1"/>
      <c r="I1064" s="1">
        <f t="shared" ref="I1064:I1070" si="71">+E1064-G1064</f>
        <v>22880</v>
      </c>
      <c r="N1064" s="5"/>
      <c r="O1064" s="9"/>
    </row>
    <row r="1065" spans="1:15" x14ac:dyDescent="0.25">
      <c r="A1065" t="s">
        <v>1504</v>
      </c>
      <c r="B1065" t="s">
        <v>1505</v>
      </c>
      <c r="C1065" s="1">
        <f>VLOOKUP(A1065,[1]Sheet1!$D$3:$P$1208,3,FALSE)</f>
        <v>0</v>
      </c>
      <c r="D1065" s="1">
        <f t="shared" si="70"/>
        <v>0</v>
      </c>
      <c r="E1065" s="1">
        <f>VLOOKUP(A1065,[2]Sheet2!$D$3:$L$1162,9,FALSE)</f>
        <v>0</v>
      </c>
      <c r="F1065" s="1"/>
      <c r="G1065" s="1">
        <f>VLOOKUP(A1065,[2]Sheet2!$D$3:$J$1162,7,FALSE)</f>
        <v>0</v>
      </c>
      <c r="H1065" s="1"/>
      <c r="I1065" s="1">
        <f t="shared" si="71"/>
        <v>0</v>
      </c>
      <c r="N1065" s="5"/>
      <c r="O1065" s="9"/>
    </row>
    <row r="1066" spans="1:15" x14ac:dyDescent="0.25">
      <c r="A1066" t="s">
        <v>1506</v>
      </c>
      <c r="B1066" t="s">
        <v>100</v>
      </c>
      <c r="C1066" s="1">
        <f>VLOOKUP(A1066,[1]Sheet1!$D$3:$P$1208,3,FALSE)</f>
        <v>-2852194.11</v>
      </c>
      <c r="D1066" s="1">
        <f t="shared" si="70"/>
        <v>0</v>
      </c>
      <c r="E1066" s="1">
        <f>VLOOKUP(A1066,[2]Sheet2!$D$3:$L$1162,9,FALSE)</f>
        <v>-2852194.11</v>
      </c>
      <c r="F1066" s="1"/>
      <c r="G1066" s="1">
        <f>VLOOKUP(A1066,[2]Sheet2!$D$3:$J$1162,7,FALSE)</f>
        <v>-1290848</v>
      </c>
      <c r="H1066" s="1"/>
      <c r="I1066" s="1">
        <f t="shared" si="71"/>
        <v>-1561346.1099999999</v>
      </c>
      <c r="N1066" s="5"/>
      <c r="O1066" s="9"/>
    </row>
    <row r="1067" spans="1:15" x14ac:dyDescent="0.25">
      <c r="A1067" t="s">
        <v>1507</v>
      </c>
      <c r="B1067" t="s">
        <v>1350</v>
      </c>
      <c r="C1067" s="1">
        <f>VLOOKUP(A1067,[1]Sheet1!$D$3:$P$1208,3,FALSE)</f>
        <v>-12061817.58</v>
      </c>
      <c r="D1067" s="1">
        <f t="shared" si="70"/>
        <v>2000000</v>
      </c>
      <c r="E1067" s="1">
        <f>VLOOKUP(A1067,[2]Sheet2!$D$3:$L$1162,9,FALSE)</f>
        <v>-10061817.58</v>
      </c>
      <c r="F1067" s="1"/>
      <c r="G1067" s="1">
        <f>VLOOKUP(A1067,[2]Sheet2!$D$3:$J$1162,7,FALSE)</f>
        <v>-6959262.4000000004</v>
      </c>
      <c r="H1067" s="1"/>
      <c r="I1067" s="1">
        <f t="shared" si="71"/>
        <v>-3102555.1799999997</v>
      </c>
      <c r="N1067" s="5"/>
      <c r="O1067" s="9"/>
    </row>
    <row r="1068" spans="1:15" x14ac:dyDescent="0.25">
      <c r="A1068" t="s">
        <v>1508</v>
      </c>
      <c r="B1068" t="s">
        <v>1509</v>
      </c>
      <c r="C1068" s="1">
        <f>VLOOKUP(A1068,[1]Sheet1!$D$3:$P$1208,3,FALSE)</f>
        <v>-1000000</v>
      </c>
      <c r="D1068" s="1">
        <f t="shared" si="70"/>
        <v>0</v>
      </c>
      <c r="E1068" s="1">
        <f>VLOOKUP(A1068,[2]Sheet2!$D$3:$L$1162,9,FALSE)</f>
        <v>-1000000</v>
      </c>
      <c r="F1068" s="1"/>
      <c r="G1068" s="1">
        <f>VLOOKUP(A1068,[2]Sheet2!$D$3:$J$1162,7,FALSE)</f>
        <v>-1000000</v>
      </c>
      <c r="H1068" s="1"/>
      <c r="I1068" s="1">
        <f t="shared" si="71"/>
        <v>0</v>
      </c>
      <c r="N1068" s="5"/>
      <c r="O1068" s="9"/>
    </row>
    <row r="1069" spans="1:15" x14ac:dyDescent="0.25">
      <c r="A1069" t="s">
        <v>1510</v>
      </c>
      <c r="B1069" t="s">
        <v>1511</v>
      </c>
      <c r="C1069" s="1">
        <f>VLOOKUP(A1069,[1]Sheet1!$D$3:$P$1208,3,FALSE)</f>
        <v>0</v>
      </c>
      <c r="D1069" s="1">
        <f t="shared" si="70"/>
        <v>0</v>
      </c>
      <c r="E1069" s="1">
        <f>VLOOKUP(A1069,[2]Sheet2!$D$3:$L$1162,9,FALSE)</f>
        <v>0</v>
      </c>
      <c r="F1069" s="1"/>
      <c r="G1069" s="1">
        <f>VLOOKUP(A1069,[2]Sheet2!$D$3:$J$1162,7,FALSE)</f>
        <v>0</v>
      </c>
      <c r="H1069" s="1"/>
      <c r="I1069" s="1">
        <f t="shared" si="71"/>
        <v>0</v>
      </c>
      <c r="N1069" s="5"/>
      <c r="O1069" s="9"/>
    </row>
    <row r="1070" spans="1:15" x14ac:dyDescent="0.25">
      <c r="A1070" t="s">
        <v>1512</v>
      </c>
      <c r="B1070" t="s">
        <v>1513</v>
      </c>
      <c r="C1070" s="1">
        <f>VLOOKUP(A1070,[1]Sheet1!$D$3:$P$1208,3,FALSE)</f>
        <v>0</v>
      </c>
      <c r="D1070" s="1">
        <f t="shared" si="70"/>
        <v>-3984.2200000000003</v>
      </c>
      <c r="E1070" s="1">
        <f>VLOOKUP(A1070,[2]Sheet2!$D$3:$L$1162,9,FALSE)</f>
        <v>-3984.2200000000003</v>
      </c>
      <c r="F1070" s="1"/>
      <c r="G1070" s="1">
        <f>VLOOKUP(A1070,[2]Sheet2!$D$3:$J$1162,7,FALSE)</f>
        <v>-3984.2200000000003</v>
      </c>
      <c r="H1070" s="1"/>
      <c r="I1070" s="1">
        <f t="shared" si="71"/>
        <v>0</v>
      </c>
      <c r="N1070" s="5"/>
      <c r="O1070" s="9"/>
    </row>
    <row r="1071" spans="1:15" x14ac:dyDescent="0.25">
      <c r="A1071" s="7"/>
      <c r="B1071" s="7" t="s">
        <v>103</v>
      </c>
      <c r="C1071" s="8">
        <f>SUM(C1000:C1070)</f>
        <v>8521187.7000000011</v>
      </c>
      <c r="D1071" s="8">
        <f t="shared" ref="D1071" si="72">SUM(D1000:D1070)</f>
        <v>-611924.61666666646</v>
      </c>
      <c r="E1071" s="8">
        <f>SUM(E1000:E1070)</f>
        <v>7909263.083333333</v>
      </c>
      <c r="F1071" s="8"/>
      <c r="G1071" s="8"/>
      <c r="H1071" s="8"/>
      <c r="I1071" s="8"/>
      <c r="N1071" s="5"/>
      <c r="O1071" s="9"/>
    </row>
    <row r="1072" spans="1:15" x14ac:dyDescent="0.25">
      <c r="A1072" s="7">
        <v>1101</v>
      </c>
      <c r="B1072" s="7" t="s">
        <v>104</v>
      </c>
      <c r="C1072" s="7"/>
      <c r="D1072" s="7"/>
      <c r="E1072" s="7"/>
      <c r="F1072" s="7"/>
      <c r="G1072" s="7"/>
      <c r="H1072" s="7"/>
      <c r="I1072" s="7"/>
      <c r="N1072" s="5"/>
      <c r="O1072" s="9"/>
    </row>
    <row r="1073" spans="1:15" x14ac:dyDescent="0.25">
      <c r="A1073" t="s">
        <v>105</v>
      </c>
      <c r="B1073" t="s">
        <v>106</v>
      </c>
      <c r="N1073" s="5"/>
      <c r="O1073" s="9"/>
    </row>
    <row r="1074" spans="1:15" x14ac:dyDescent="0.25">
      <c r="A1074" s="3">
        <v>1201</v>
      </c>
      <c r="B1074" s="3" t="s">
        <v>1514</v>
      </c>
      <c r="C1074" s="3"/>
      <c r="D1074" s="3"/>
      <c r="E1074" s="3"/>
      <c r="F1074" s="3"/>
      <c r="G1074" s="3"/>
      <c r="H1074" s="3"/>
      <c r="I1074" s="3"/>
      <c r="N1074" s="5"/>
      <c r="O1074" s="9"/>
    </row>
    <row r="1075" spans="1:15" x14ac:dyDescent="0.25">
      <c r="A1075" t="s">
        <v>1515</v>
      </c>
      <c r="B1075" t="s">
        <v>2</v>
      </c>
      <c r="C1075" s="1">
        <f>VLOOKUP(A1075,[1]Sheet1!$D$3:$P$1208,3,FALSE)</f>
        <v>4337335.3499999996</v>
      </c>
      <c r="D1075" s="1">
        <f t="shared" ref="D1075:D1138" si="73">+E1075-C1075</f>
        <v>2179398.5166666657</v>
      </c>
      <c r="E1075" s="1">
        <f>VLOOKUP(A1075,[2]Sheet2!$D$3:$L$1162,9,FALSE)</f>
        <v>6516733.8666666653</v>
      </c>
      <c r="F1075" s="1"/>
      <c r="G1075" s="1">
        <f>VLOOKUP(A1075,[2]Sheet2!$D$3:$J$1162,7,FALSE)</f>
        <v>4887550.3999999994</v>
      </c>
      <c r="H1075" s="1"/>
      <c r="I1075" s="1">
        <f t="shared" ref="I1075:I1138" si="74">+E1075-G1075</f>
        <v>1629183.4666666659</v>
      </c>
      <c r="N1075" s="5"/>
      <c r="O1075" s="9"/>
    </row>
    <row r="1076" spans="1:15" x14ac:dyDescent="0.25">
      <c r="A1076" t="s">
        <v>1516</v>
      </c>
      <c r="B1076" t="s">
        <v>6</v>
      </c>
      <c r="C1076" s="1">
        <f>VLOOKUP(A1076,[1]Sheet1!$D$3:$P$1208,3,FALSE)</f>
        <v>318891.55</v>
      </c>
      <c r="D1076" s="1">
        <f t="shared" si="73"/>
        <v>322905.39666666678</v>
      </c>
      <c r="E1076" s="1">
        <f>VLOOKUP(A1076,[2]Sheet2!$D$3:$L$1162,9,FALSE)</f>
        <v>641796.94666666677</v>
      </c>
      <c r="F1076" s="1"/>
      <c r="G1076" s="1">
        <f>VLOOKUP(A1076,[2]Sheet2!$D$3:$J$1162,7,FALSE)</f>
        <v>481347.71</v>
      </c>
      <c r="H1076" s="1"/>
      <c r="I1076" s="1">
        <f t="shared" si="74"/>
        <v>160449.23666666675</v>
      </c>
      <c r="N1076" s="5"/>
      <c r="O1076" s="9"/>
    </row>
    <row r="1077" spans="1:15" x14ac:dyDescent="0.25">
      <c r="A1077" t="s">
        <v>1517</v>
      </c>
      <c r="B1077" t="s">
        <v>8</v>
      </c>
      <c r="C1077" s="1">
        <f>VLOOKUP(A1077,[1]Sheet1!$D$3:$P$1208,3,FALSE)</f>
        <v>700</v>
      </c>
      <c r="D1077" s="1">
        <f t="shared" si="73"/>
        <v>0</v>
      </c>
      <c r="E1077" s="1">
        <f>VLOOKUP(A1077,[2]Sheet2!$D$3:$L$1162,9,FALSE)</f>
        <v>700</v>
      </c>
      <c r="F1077" s="1"/>
      <c r="G1077" s="1">
        <f>VLOOKUP(A1077,[2]Sheet2!$D$3:$J$1162,7,FALSE)</f>
        <v>0</v>
      </c>
      <c r="H1077" s="1"/>
      <c r="I1077" s="1">
        <f t="shared" si="74"/>
        <v>700</v>
      </c>
      <c r="N1077" s="5"/>
      <c r="O1077" s="9"/>
    </row>
    <row r="1078" spans="1:15" x14ac:dyDescent="0.25">
      <c r="A1078" t="s">
        <v>1518</v>
      </c>
      <c r="B1078" t="s">
        <v>1258</v>
      </c>
      <c r="C1078" s="1">
        <f>VLOOKUP(A1078,[1]Sheet1!$D$3:$P$1208,3,FALSE)</f>
        <v>160718.47</v>
      </c>
      <c r="D1078" s="1">
        <f t="shared" si="73"/>
        <v>51408.18333333332</v>
      </c>
      <c r="E1078" s="1">
        <f>VLOOKUP(A1078,[2]Sheet2!$D$3:$L$1162,9,FALSE)</f>
        <v>212126.65333333332</v>
      </c>
      <c r="F1078" s="1"/>
      <c r="G1078" s="1">
        <f>VLOOKUP(A1078,[2]Sheet2!$D$3:$J$1162,7,FALSE)</f>
        <v>159094.99</v>
      </c>
      <c r="H1078" s="1"/>
      <c r="I1078" s="1">
        <f t="shared" si="74"/>
        <v>53031.66333333333</v>
      </c>
      <c r="N1078" s="5"/>
      <c r="O1078" s="9"/>
    </row>
    <row r="1079" spans="1:15" x14ac:dyDescent="0.25">
      <c r="A1079" t="s">
        <v>1519</v>
      </c>
      <c r="B1079" t="s">
        <v>10</v>
      </c>
      <c r="C1079" s="1">
        <f>VLOOKUP(A1079,[1]Sheet1!$D$3:$P$1208,3,FALSE)</f>
        <v>0</v>
      </c>
      <c r="D1079" s="1">
        <f t="shared" si="73"/>
        <v>147000</v>
      </c>
      <c r="E1079" s="1">
        <f>VLOOKUP(A1079,[2]Sheet2!$D$3:$L$1162,9,FALSE)</f>
        <v>147000</v>
      </c>
      <c r="F1079" s="1"/>
      <c r="G1079" s="1">
        <f>VLOOKUP(A1079,[2]Sheet2!$D$3:$J$1162,7,FALSE)</f>
        <v>110250</v>
      </c>
      <c r="H1079" s="1"/>
      <c r="I1079" s="1">
        <f t="shared" si="74"/>
        <v>36750</v>
      </c>
      <c r="N1079" s="5"/>
      <c r="O1079" s="9"/>
    </row>
    <row r="1080" spans="1:15" x14ac:dyDescent="0.25">
      <c r="A1080" t="s">
        <v>1520</v>
      </c>
      <c r="B1080" t="s">
        <v>12</v>
      </c>
      <c r="C1080" s="1">
        <f>VLOOKUP(A1080,[1]Sheet1!$D$3:$P$1208,3,FALSE)</f>
        <v>383760</v>
      </c>
      <c r="D1080" s="1">
        <f t="shared" si="73"/>
        <v>1036833.5999999999</v>
      </c>
      <c r="E1080" s="1">
        <f>VLOOKUP(A1080,[2]Sheet2!$D$3:$L$1162,9,FALSE)</f>
        <v>1420593.5999999999</v>
      </c>
      <c r="F1080" s="1"/>
      <c r="G1080" s="1">
        <f>VLOOKUP(A1080,[2]Sheet2!$D$3:$J$1162,7,FALSE)</f>
        <v>1065445.2</v>
      </c>
      <c r="H1080" s="1"/>
      <c r="I1080" s="1">
        <f t="shared" si="74"/>
        <v>355148.39999999991</v>
      </c>
      <c r="N1080" s="5"/>
      <c r="O1080" s="9"/>
    </row>
    <row r="1081" spans="1:15" x14ac:dyDescent="0.25">
      <c r="A1081" t="s">
        <v>1521</v>
      </c>
      <c r="B1081" t="s">
        <v>14</v>
      </c>
      <c r="C1081" s="1">
        <f>VLOOKUP(A1081,[1]Sheet1!$D$3:$P$1208,3,FALSE)</f>
        <v>98939.199999999997</v>
      </c>
      <c r="D1081" s="1">
        <f t="shared" si="73"/>
        <v>148816.46000000002</v>
      </c>
      <c r="E1081" s="1">
        <f>VLOOKUP(A1081,[2]Sheet2!$D$3:$L$1162,9,FALSE)</f>
        <v>247755.66</v>
      </c>
      <c r="F1081" s="1"/>
      <c r="G1081" s="1">
        <f>VLOOKUP(A1081,[2]Sheet2!$D$3:$J$1162,7,FALSE)</f>
        <v>165758.28</v>
      </c>
      <c r="H1081" s="1"/>
      <c r="I1081" s="1">
        <f t="shared" si="74"/>
        <v>81997.38</v>
      </c>
      <c r="N1081" s="5"/>
      <c r="O1081" s="9"/>
    </row>
    <row r="1082" spans="1:15" x14ac:dyDescent="0.25">
      <c r="A1082" t="s">
        <v>1522</v>
      </c>
      <c r="B1082" t="s">
        <v>401</v>
      </c>
      <c r="C1082" s="1">
        <f>VLOOKUP(A1082,[1]Sheet1!$D$3:$P$1208,3,FALSE)</f>
        <v>133860.37</v>
      </c>
      <c r="D1082" s="1">
        <f t="shared" si="73"/>
        <v>479392.82999999996</v>
      </c>
      <c r="E1082" s="1">
        <f>VLOOKUP(A1082,[2]Sheet2!$D$3:$L$1162,9,FALSE)</f>
        <v>613253.19999999995</v>
      </c>
      <c r="F1082" s="1"/>
      <c r="G1082" s="1">
        <f>VLOOKUP(A1082,[2]Sheet2!$D$3:$J$1162,7,FALSE)</f>
        <v>320766.59999999998</v>
      </c>
      <c r="H1082" s="1"/>
      <c r="I1082" s="1">
        <f t="shared" si="74"/>
        <v>292486.59999999998</v>
      </c>
      <c r="N1082" s="5"/>
      <c r="O1082" s="9"/>
    </row>
    <row r="1083" spans="1:15" x14ac:dyDescent="0.25">
      <c r="A1083" t="s">
        <v>1691</v>
      </c>
      <c r="B1083" t="s">
        <v>16</v>
      </c>
      <c r="C1083" s="1">
        <f>VLOOKUP(A1083,[1]Sheet1!$D$3:$P$1208,3,FALSE)</f>
        <v>0</v>
      </c>
      <c r="D1083" s="1">
        <f t="shared" si="73"/>
        <v>72000</v>
      </c>
      <c r="E1083" s="1">
        <f>VLOOKUP(A1083,[2]Sheet2!$D$3:$L$1162,9,FALSE)</f>
        <v>72000</v>
      </c>
      <c r="F1083" s="1"/>
      <c r="G1083" s="1">
        <f>VLOOKUP(A1083,[2]Sheet2!$D$3:$J$1162,7,FALSE)</f>
        <v>54000</v>
      </c>
      <c r="H1083" s="1"/>
      <c r="I1083" s="1">
        <f t="shared" si="74"/>
        <v>18000</v>
      </c>
      <c r="N1083" s="5"/>
      <c r="O1083" s="9"/>
    </row>
    <row r="1084" spans="1:15" x14ac:dyDescent="0.25">
      <c r="A1084" t="s">
        <v>1523</v>
      </c>
      <c r="B1084" t="s">
        <v>18</v>
      </c>
      <c r="C1084" s="1">
        <f>VLOOKUP(A1084,[1]Sheet1!$D$3:$P$1208,3,FALSE)</f>
        <v>3674.76</v>
      </c>
      <c r="D1084" s="1">
        <f t="shared" si="73"/>
        <v>1545.2399999999998</v>
      </c>
      <c r="E1084" s="1">
        <f>VLOOKUP(A1084,[2]Sheet2!$D$3:$L$1162,9,FALSE)</f>
        <v>5220</v>
      </c>
      <c r="F1084" s="1"/>
      <c r="G1084" s="1">
        <f>VLOOKUP(A1084,[2]Sheet2!$D$3:$J$1162,7,FALSE)</f>
        <v>3915</v>
      </c>
      <c r="H1084" s="1"/>
      <c r="I1084" s="1">
        <f t="shared" si="74"/>
        <v>1305</v>
      </c>
      <c r="N1084" s="5"/>
      <c r="O1084" s="9"/>
    </row>
    <row r="1085" spans="1:15" x14ac:dyDescent="0.25">
      <c r="A1085" t="s">
        <v>1524</v>
      </c>
      <c r="B1085" t="s">
        <v>20</v>
      </c>
      <c r="C1085" s="1">
        <f>VLOOKUP(A1085,[1]Sheet1!$D$3:$P$1208,3,FALSE)</f>
        <v>60605.22</v>
      </c>
      <c r="D1085" s="1">
        <f t="shared" si="73"/>
        <v>33959.179999999993</v>
      </c>
      <c r="E1085" s="1">
        <f>VLOOKUP(A1085,[2]Sheet2!$D$3:$L$1162,9,FALSE)</f>
        <v>94564.4</v>
      </c>
      <c r="F1085" s="1"/>
      <c r="G1085" s="1">
        <f>VLOOKUP(A1085,[2]Sheet2!$D$3:$J$1162,7,FALSE)</f>
        <v>70923.3</v>
      </c>
      <c r="H1085" s="1"/>
      <c r="I1085" s="1">
        <f t="shared" si="74"/>
        <v>23641.099999999991</v>
      </c>
      <c r="N1085" s="5"/>
      <c r="O1085" s="9"/>
    </row>
    <row r="1086" spans="1:15" x14ac:dyDescent="0.25">
      <c r="A1086" t="s">
        <v>1525</v>
      </c>
      <c r="B1086" t="s">
        <v>22</v>
      </c>
      <c r="C1086" s="1">
        <f>VLOOKUP(A1086,[1]Sheet1!$D$3:$P$1208,3,FALSE)</f>
        <v>0</v>
      </c>
      <c r="D1086" s="1">
        <f t="shared" si="73"/>
        <v>0</v>
      </c>
      <c r="E1086" s="1">
        <f>VLOOKUP(A1086,[2]Sheet2!$D$3:$L$1162,9,FALSE)</f>
        <v>0</v>
      </c>
      <c r="F1086" s="1"/>
      <c r="G1086" s="1">
        <f>VLOOKUP(A1086,[2]Sheet2!$D$3:$J$1162,7,FALSE)</f>
        <v>0</v>
      </c>
      <c r="H1086" s="1"/>
      <c r="I1086" s="1">
        <f t="shared" si="74"/>
        <v>0</v>
      </c>
      <c r="N1086" s="5"/>
      <c r="O1086" s="9"/>
    </row>
    <row r="1087" spans="1:15" x14ac:dyDescent="0.25">
      <c r="A1087" t="s">
        <v>1526</v>
      </c>
      <c r="B1087" t="s">
        <v>26</v>
      </c>
      <c r="C1087" s="1">
        <f>VLOOKUP(A1087,[1]Sheet1!$D$3:$P$1208,3,FALSE)</f>
        <v>379713.66</v>
      </c>
      <c r="D1087" s="1">
        <f t="shared" si="73"/>
        <v>181620.94</v>
      </c>
      <c r="E1087" s="1">
        <f>VLOOKUP(A1087,[2]Sheet2!$D$3:$L$1162,9,FALSE)</f>
        <v>561334.6</v>
      </c>
      <c r="F1087" s="1"/>
      <c r="G1087" s="1">
        <f>VLOOKUP(A1087,[2]Sheet2!$D$3:$J$1162,7,FALSE)</f>
        <v>421000.95</v>
      </c>
      <c r="H1087" s="1"/>
      <c r="I1087" s="1">
        <f t="shared" si="74"/>
        <v>140333.64999999997</v>
      </c>
      <c r="N1087" s="5"/>
      <c r="O1087" s="9"/>
    </row>
    <row r="1088" spans="1:15" x14ac:dyDescent="0.25">
      <c r="A1088" t="s">
        <v>1527</v>
      </c>
      <c r="B1088" t="s">
        <v>28</v>
      </c>
      <c r="C1088" s="1">
        <f>VLOOKUP(A1088,[1]Sheet1!$D$3:$P$1208,3,FALSE)</f>
        <v>834839.64</v>
      </c>
      <c r="D1088" s="1">
        <f t="shared" si="73"/>
        <v>392154.13333333319</v>
      </c>
      <c r="E1088" s="1">
        <f>VLOOKUP(A1088,[2]Sheet2!$D$3:$L$1162,9,FALSE)</f>
        <v>1226993.7733333332</v>
      </c>
      <c r="F1088" s="1"/>
      <c r="G1088" s="1">
        <f>VLOOKUP(A1088,[2]Sheet2!$D$3:$J$1162,7,FALSE)</f>
        <v>920245.33</v>
      </c>
      <c r="H1088" s="1"/>
      <c r="I1088" s="1">
        <f t="shared" si="74"/>
        <v>306748.44333333324</v>
      </c>
      <c r="N1088" s="5"/>
      <c r="O1088" s="9"/>
    </row>
    <row r="1089" spans="1:15" x14ac:dyDescent="0.25">
      <c r="A1089" t="s">
        <v>1528</v>
      </c>
      <c r="B1089" t="s">
        <v>30</v>
      </c>
      <c r="C1089" s="1">
        <f>VLOOKUP(A1089,[1]Sheet1!$D$3:$P$1208,3,FALSE)</f>
        <v>57546.46</v>
      </c>
      <c r="D1089" s="1">
        <f t="shared" si="73"/>
        <v>24771.246666666666</v>
      </c>
      <c r="E1089" s="1">
        <f>VLOOKUP(A1089,[2]Sheet2!$D$3:$L$1162,9,FALSE)</f>
        <v>82317.706666666665</v>
      </c>
      <c r="F1089" s="1"/>
      <c r="G1089" s="1">
        <f>VLOOKUP(A1089,[2]Sheet2!$D$3:$J$1162,7,FALSE)</f>
        <v>61738.28</v>
      </c>
      <c r="H1089" s="1"/>
      <c r="I1089" s="1">
        <f t="shared" si="74"/>
        <v>20579.426666666666</v>
      </c>
      <c r="N1089" s="5"/>
      <c r="O1089" s="9"/>
    </row>
    <row r="1090" spans="1:15" x14ac:dyDescent="0.25">
      <c r="A1090" t="s">
        <v>1529</v>
      </c>
      <c r="B1090" t="s">
        <v>1270</v>
      </c>
      <c r="C1090" s="1">
        <f>VLOOKUP(A1090,[1]Sheet1!$D$3:$P$1208,3,FALSE)</f>
        <v>4503976.76</v>
      </c>
      <c r="D1090" s="1">
        <f t="shared" si="73"/>
        <v>0</v>
      </c>
      <c r="E1090" s="1">
        <f>VLOOKUP(A1090,[2]Sheet2!$D$3:$L$1162,9,FALSE)</f>
        <v>4503976.76</v>
      </c>
      <c r="F1090" s="1"/>
      <c r="G1090" s="1">
        <f>VLOOKUP(A1090,[2]Sheet2!$D$3:$J$1162,7,FALSE)</f>
        <v>0</v>
      </c>
      <c r="H1090" s="1"/>
      <c r="I1090" s="1">
        <f t="shared" si="74"/>
        <v>4503976.76</v>
      </c>
      <c r="N1090" s="5"/>
      <c r="O1090" s="9"/>
    </row>
    <row r="1091" spans="1:15" x14ac:dyDescent="0.25">
      <c r="A1091" t="s">
        <v>1530</v>
      </c>
      <c r="B1091" t="s">
        <v>1272</v>
      </c>
      <c r="C1091" s="1">
        <f>VLOOKUP(A1091,[1]Sheet1!$D$3:$P$1208,3,FALSE)</f>
        <v>4238856</v>
      </c>
      <c r="D1091" s="1">
        <f t="shared" si="73"/>
        <v>0</v>
      </c>
      <c r="E1091" s="1">
        <f>VLOOKUP(A1091,[2]Sheet2!$D$3:$L$1162,9,FALSE)</f>
        <v>4238856</v>
      </c>
      <c r="F1091" s="1"/>
      <c r="G1091" s="1">
        <f>VLOOKUP(A1091,[2]Sheet2!$D$3:$J$1162,7,FALSE)</f>
        <v>0</v>
      </c>
      <c r="H1091" s="1"/>
      <c r="I1091" s="1">
        <f t="shared" si="74"/>
        <v>4238856</v>
      </c>
      <c r="N1091" s="5"/>
      <c r="O1091" s="9"/>
    </row>
    <row r="1092" spans="1:15" x14ac:dyDescent="0.25">
      <c r="A1092" t="s">
        <v>1531</v>
      </c>
      <c r="B1092" t="s">
        <v>842</v>
      </c>
      <c r="C1092" s="1">
        <f>VLOOKUP(A1092,[1]Sheet1!$D$3:$P$1208,3,FALSE)</f>
        <v>0</v>
      </c>
      <c r="D1092" s="1">
        <f t="shared" si="73"/>
        <v>0</v>
      </c>
      <c r="E1092" s="1">
        <f>VLOOKUP(A1092,[2]Sheet2!$D$3:$L$1162,9,FALSE)</f>
        <v>0</v>
      </c>
      <c r="F1092" s="1"/>
      <c r="G1092" s="1">
        <f>VLOOKUP(A1092,[2]Sheet2!$D$3:$J$1162,7,FALSE)</f>
        <v>0</v>
      </c>
      <c r="H1092" s="1"/>
      <c r="I1092" s="1">
        <f t="shared" si="74"/>
        <v>0</v>
      </c>
      <c r="N1092" s="5"/>
      <c r="O1092" s="9"/>
    </row>
    <row r="1093" spans="1:15" x14ac:dyDescent="0.25">
      <c r="A1093" t="s">
        <v>1532</v>
      </c>
      <c r="B1093" t="s">
        <v>844</v>
      </c>
      <c r="C1093" s="1">
        <f>VLOOKUP(A1093,[1]Sheet1!$D$3:$P$1208,3,FALSE)</f>
        <v>0</v>
      </c>
      <c r="D1093" s="1">
        <f t="shared" si="73"/>
        <v>0</v>
      </c>
      <c r="E1093" s="1">
        <f>VLOOKUP(A1093,[2]Sheet2!$D$3:$L$1162,9,FALSE)</f>
        <v>0</v>
      </c>
      <c r="F1093" s="1"/>
      <c r="G1093" s="1">
        <f>VLOOKUP(A1093,[2]Sheet2!$D$3:$J$1162,7,FALSE)</f>
        <v>0</v>
      </c>
      <c r="H1093" s="1"/>
      <c r="I1093" s="1">
        <f t="shared" si="74"/>
        <v>0</v>
      </c>
      <c r="N1093" s="5"/>
      <c r="O1093" s="9"/>
    </row>
    <row r="1094" spans="1:15" x14ac:dyDescent="0.25">
      <c r="A1094" t="s">
        <v>1533</v>
      </c>
      <c r="B1094" t="s">
        <v>1534</v>
      </c>
      <c r="C1094" s="1">
        <f>VLOOKUP(A1094,[1]Sheet1!$D$3:$P$1208,3,FALSE)</f>
        <v>0</v>
      </c>
      <c r="D1094" s="1">
        <f t="shared" si="73"/>
        <v>0</v>
      </c>
      <c r="E1094" s="1">
        <f>VLOOKUP(A1094,[2]Sheet2!$D$3:$L$1162,9,FALSE)</f>
        <v>0</v>
      </c>
      <c r="F1094" s="1"/>
      <c r="G1094" s="1">
        <f>VLOOKUP(A1094,[2]Sheet2!$D$3:$J$1162,7,FALSE)</f>
        <v>0</v>
      </c>
      <c r="H1094" s="1"/>
      <c r="I1094" s="1">
        <f t="shared" si="74"/>
        <v>0</v>
      </c>
      <c r="N1094" s="5"/>
      <c r="O1094" s="9"/>
    </row>
    <row r="1095" spans="1:15" x14ac:dyDescent="0.25">
      <c r="A1095" t="s">
        <v>1535</v>
      </c>
      <c r="B1095" t="s">
        <v>1536</v>
      </c>
      <c r="C1095" s="1">
        <f>VLOOKUP(A1095,[1]Sheet1!$D$3:$P$1208,3,FALSE)</f>
        <v>1692000</v>
      </c>
      <c r="D1095" s="1">
        <f t="shared" si="73"/>
        <v>0</v>
      </c>
      <c r="E1095" s="1">
        <f>VLOOKUP(A1095,[2]Sheet2!$D$3:$L$1162,9,FALSE)</f>
        <v>1692000</v>
      </c>
      <c r="F1095" s="1"/>
      <c r="G1095" s="1">
        <f>VLOOKUP(A1095,[2]Sheet2!$D$3:$J$1162,7,FALSE)</f>
        <v>0</v>
      </c>
      <c r="H1095" s="1"/>
      <c r="I1095" s="1">
        <f t="shared" si="74"/>
        <v>1692000</v>
      </c>
      <c r="N1095" s="5"/>
      <c r="O1095" s="9"/>
    </row>
    <row r="1096" spans="1:15" s="10" customFormat="1" x14ac:dyDescent="0.25">
      <c r="A1096" s="10" t="s">
        <v>1537</v>
      </c>
      <c r="B1096" s="10" t="s">
        <v>1279</v>
      </c>
      <c r="C1096" s="1">
        <f>VLOOKUP(A1096,[1]Sheet1!$D$3:$P$1208,3,FALSE)</f>
        <v>0</v>
      </c>
      <c r="D1096" s="1">
        <f t="shared" si="73"/>
        <v>0</v>
      </c>
      <c r="E1096" s="1">
        <f>VLOOKUP(A1096,[2]Sheet2!$D$3:$L$1162,9,FALSE)</f>
        <v>0</v>
      </c>
      <c r="F1096" s="1"/>
      <c r="G1096" s="1">
        <f>VLOOKUP(A1096,[2]Sheet2!$D$3:$J$1162,7,FALSE)</f>
        <v>208144.84</v>
      </c>
      <c r="H1096" s="1"/>
      <c r="I1096" s="1">
        <f t="shared" si="74"/>
        <v>-208144.84</v>
      </c>
      <c r="J1096" s="17"/>
      <c r="N1096" s="6"/>
      <c r="O1096" s="11"/>
    </row>
    <row r="1097" spans="1:15" s="10" customFormat="1" x14ac:dyDescent="0.25">
      <c r="A1097" s="10" t="s">
        <v>1538</v>
      </c>
      <c r="B1097" s="10" t="s">
        <v>1281</v>
      </c>
      <c r="C1097" s="1">
        <f>VLOOKUP(A1097,[1]Sheet1!$D$3:$P$1208,3,FALSE)</f>
        <v>53000000</v>
      </c>
      <c r="D1097" s="1">
        <f t="shared" si="73"/>
        <v>-8000000</v>
      </c>
      <c r="E1097" s="1">
        <f>VLOOKUP(A1097,[2]Sheet2!$D$3:$L$1162,9,FALSE)</f>
        <v>45000000</v>
      </c>
      <c r="F1097" s="1"/>
      <c r="G1097" s="1">
        <f>VLOOKUP(A1097,[2]Sheet2!$D$3:$J$1162,7,FALSE)</f>
        <v>36583213.600000001</v>
      </c>
      <c r="H1097" s="1"/>
      <c r="I1097" s="1">
        <f t="shared" si="74"/>
        <v>8416786.3999999985</v>
      </c>
      <c r="J1097" s="17"/>
      <c r="N1097" s="6"/>
      <c r="O1097" s="11"/>
    </row>
    <row r="1098" spans="1:15" s="10" customFormat="1" x14ac:dyDescent="0.25">
      <c r="A1098" s="10" t="s">
        <v>1539</v>
      </c>
      <c r="B1098" s="10" t="s">
        <v>1540</v>
      </c>
      <c r="C1098" s="1">
        <f>VLOOKUP(A1098,[1]Sheet1!$D$3:$P$1208,3,FALSE)</f>
        <v>0</v>
      </c>
      <c r="D1098" s="1">
        <f t="shared" si="73"/>
        <v>0</v>
      </c>
      <c r="E1098" s="1">
        <f>VLOOKUP(A1098,[2]Sheet2!$D$3:$L$1162,9,FALSE)</f>
        <v>0</v>
      </c>
      <c r="F1098" s="1"/>
      <c r="G1098" s="1">
        <f>VLOOKUP(A1098,[2]Sheet2!$D$3:$J$1162,7,FALSE)</f>
        <v>1413.5500000000002</v>
      </c>
      <c r="H1098" s="1"/>
      <c r="I1098" s="1">
        <f t="shared" si="74"/>
        <v>-1413.5500000000002</v>
      </c>
      <c r="J1098" s="17"/>
      <c r="N1098" s="6"/>
      <c r="O1098" s="11"/>
    </row>
    <row r="1099" spans="1:15" s="10" customFormat="1" x14ac:dyDescent="0.25">
      <c r="A1099" s="10" t="s">
        <v>1541</v>
      </c>
      <c r="B1099" s="10" t="s">
        <v>1542</v>
      </c>
      <c r="C1099" s="1">
        <f>VLOOKUP(A1099,[1]Sheet1!$D$3:$P$1208,3,FALSE)</f>
        <v>15000000</v>
      </c>
      <c r="D1099" s="1">
        <f t="shared" si="73"/>
        <v>0</v>
      </c>
      <c r="E1099" s="1">
        <f>VLOOKUP(A1099,[2]Sheet2!$D$3:$L$1162,9,FALSE)</f>
        <v>15000000</v>
      </c>
      <c r="F1099" s="1"/>
      <c r="G1099" s="1">
        <f>VLOOKUP(A1099,[2]Sheet2!$D$3:$J$1162,7,FALSE)</f>
        <v>2687282.39</v>
      </c>
      <c r="H1099" s="1"/>
      <c r="I1099" s="1">
        <f t="shared" si="74"/>
        <v>12312717.609999999</v>
      </c>
      <c r="J1099" s="17"/>
      <c r="N1099" s="6"/>
      <c r="O1099" s="11"/>
    </row>
    <row r="1100" spans="1:15" x14ac:dyDescent="0.25">
      <c r="A1100" t="s">
        <v>1543</v>
      </c>
      <c r="B1100" t="s">
        <v>52</v>
      </c>
      <c r="C1100" s="1">
        <f>VLOOKUP(A1100,[1]Sheet1!$D$3:$P$1208,3,FALSE)</f>
        <v>0</v>
      </c>
      <c r="D1100" s="1">
        <f t="shared" si="73"/>
        <v>0</v>
      </c>
      <c r="E1100" s="1">
        <f>VLOOKUP(A1100,[2]Sheet2!$D$3:$L$1162,9,FALSE)</f>
        <v>0</v>
      </c>
      <c r="F1100" s="1"/>
      <c r="G1100" s="1">
        <f>VLOOKUP(A1100,[2]Sheet2!$D$3:$J$1162,7,FALSE)</f>
        <v>0</v>
      </c>
      <c r="H1100" s="1"/>
      <c r="I1100" s="1">
        <f t="shared" si="74"/>
        <v>0</v>
      </c>
      <c r="N1100" s="5"/>
      <c r="O1100" s="9"/>
    </row>
    <row r="1101" spans="1:15" x14ac:dyDescent="0.25">
      <c r="A1101" t="s">
        <v>1544</v>
      </c>
      <c r="B1101" t="s">
        <v>64</v>
      </c>
      <c r="C1101" s="1">
        <f>VLOOKUP(A1101,[1]Sheet1!$D$3:$P$1208,3,FALSE)</f>
        <v>0</v>
      </c>
      <c r="D1101" s="1">
        <f t="shared" si="73"/>
        <v>0</v>
      </c>
      <c r="E1101" s="1">
        <f>VLOOKUP(A1101,[2]Sheet2!$D$3:$L$1162,9,FALSE)</f>
        <v>0</v>
      </c>
      <c r="F1101" s="1"/>
      <c r="G1101" s="1">
        <f>VLOOKUP(A1101,[2]Sheet2!$D$3:$J$1162,7,FALSE)</f>
        <v>0</v>
      </c>
      <c r="H1101" s="1"/>
      <c r="I1101" s="1">
        <f t="shared" si="74"/>
        <v>0</v>
      </c>
      <c r="N1101" s="5"/>
      <c r="O1101" s="9"/>
    </row>
    <row r="1102" spans="1:15" x14ac:dyDescent="0.25">
      <c r="A1102" t="s">
        <v>1545</v>
      </c>
      <c r="B1102" t="s">
        <v>1382</v>
      </c>
      <c r="C1102" s="1">
        <f>VLOOKUP(A1102,[1]Sheet1!$D$3:$P$1208,3,FALSE)</f>
        <v>0</v>
      </c>
      <c r="D1102" s="1">
        <f t="shared" si="73"/>
        <v>0</v>
      </c>
      <c r="E1102" s="1">
        <f>VLOOKUP(A1102,[2]Sheet2!$D$3:$L$1162,9,FALSE)</f>
        <v>0</v>
      </c>
      <c r="F1102" s="1"/>
      <c r="G1102" s="1">
        <f>VLOOKUP(A1102,[2]Sheet2!$D$3:$J$1162,7,FALSE)</f>
        <v>0</v>
      </c>
      <c r="H1102" s="1"/>
      <c r="I1102" s="1">
        <f t="shared" si="74"/>
        <v>0</v>
      </c>
      <c r="N1102" s="5"/>
      <c r="O1102" s="9"/>
    </row>
    <row r="1103" spans="1:15" x14ac:dyDescent="0.25">
      <c r="A1103" t="s">
        <v>1546</v>
      </c>
      <c r="B1103" t="s">
        <v>1105</v>
      </c>
      <c r="C1103" s="1">
        <f>VLOOKUP(A1103,[1]Sheet1!$D$3:$P$1208,3,FALSE)</f>
        <v>0</v>
      </c>
      <c r="D1103" s="1">
        <f t="shared" si="73"/>
        <v>0</v>
      </c>
      <c r="E1103" s="1">
        <f>VLOOKUP(A1103,[2]Sheet2!$D$3:$L$1162,9,FALSE)</f>
        <v>0</v>
      </c>
      <c r="F1103" s="1"/>
      <c r="G1103" s="1">
        <f>VLOOKUP(A1103,[2]Sheet2!$D$3:$J$1162,7,FALSE)</f>
        <v>0</v>
      </c>
      <c r="H1103" s="1"/>
      <c r="I1103" s="1">
        <f t="shared" si="74"/>
        <v>0</v>
      </c>
      <c r="N1103" s="5"/>
      <c r="O1103" s="9"/>
    </row>
    <row r="1104" spans="1:15" x14ac:dyDescent="0.25">
      <c r="A1104" t="s">
        <v>1547</v>
      </c>
      <c r="B1104" t="s">
        <v>847</v>
      </c>
      <c r="C1104" s="1">
        <f>VLOOKUP(A1104,[1]Sheet1!$D$3:$P$1208,3,FALSE)</f>
        <v>0</v>
      </c>
      <c r="D1104" s="1">
        <f t="shared" si="73"/>
        <v>0</v>
      </c>
      <c r="E1104" s="1">
        <f>VLOOKUP(A1104,[2]Sheet2!$D$3:$L$1162,9,FALSE)</f>
        <v>0</v>
      </c>
      <c r="F1104" s="1"/>
      <c r="G1104" s="1">
        <f>VLOOKUP(A1104,[2]Sheet2!$D$3:$J$1162,7,FALSE)</f>
        <v>0</v>
      </c>
      <c r="H1104" s="1"/>
      <c r="I1104" s="1">
        <f t="shared" si="74"/>
        <v>0</v>
      </c>
      <c r="N1104" s="5"/>
      <c r="O1104" s="9"/>
    </row>
    <row r="1105" spans="1:15" x14ac:dyDescent="0.25">
      <c r="A1105" t="s">
        <v>1548</v>
      </c>
      <c r="B1105" t="s">
        <v>66</v>
      </c>
      <c r="C1105" s="1">
        <f>VLOOKUP(A1105,[1]Sheet1!$D$3:$P$1208,3,FALSE)</f>
        <v>0</v>
      </c>
      <c r="D1105" s="1">
        <f t="shared" si="73"/>
        <v>0</v>
      </c>
      <c r="E1105" s="1">
        <f>VLOOKUP(A1105,[2]Sheet2!$D$3:$L$1162,9,FALSE)</f>
        <v>0</v>
      </c>
      <c r="F1105" s="1"/>
      <c r="G1105" s="1">
        <f>VLOOKUP(A1105,[2]Sheet2!$D$3:$J$1162,7,FALSE)</f>
        <v>0</v>
      </c>
      <c r="H1105" s="1"/>
      <c r="I1105" s="1">
        <f t="shared" si="74"/>
        <v>0</v>
      </c>
      <c r="N1105" s="5"/>
      <c r="O1105" s="9"/>
    </row>
    <row r="1106" spans="1:15" x14ac:dyDescent="0.25">
      <c r="A1106" t="s">
        <v>1549</v>
      </c>
      <c r="B1106" t="s">
        <v>72</v>
      </c>
      <c r="C1106" s="1">
        <f>VLOOKUP(A1106,[1]Sheet1!$D$3:$P$1208,3,FALSE)</f>
        <v>0</v>
      </c>
      <c r="D1106" s="1">
        <f t="shared" si="73"/>
        <v>9607.5866666666661</v>
      </c>
      <c r="E1106" s="1">
        <f>VLOOKUP(A1106,[2]Sheet2!$D$3:$L$1162,9,FALSE)</f>
        <v>9607.5866666666661</v>
      </c>
      <c r="F1106" s="1"/>
      <c r="G1106" s="1">
        <f>VLOOKUP(A1106,[2]Sheet2!$D$3:$J$1162,7,FALSE)</f>
        <v>7205.69</v>
      </c>
      <c r="H1106" s="1"/>
      <c r="I1106" s="1">
        <f t="shared" si="74"/>
        <v>2401.8966666666665</v>
      </c>
      <c r="N1106" s="5"/>
      <c r="O1106" s="9"/>
    </row>
    <row r="1107" spans="1:15" x14ac:dyDescent="0.25">
      <c r="A1107" t="s">
        <v>1550</v>
      </c>
      <c r="B1107" t="s">
        <v>72</v>
      </c>
      <c r="C1107" s="1">
        <f>VLOOKUP(A1107,[1]Sheet1!$D$3:$P$1208,3,FALSE)</f>
        <v>0</v>
      </c>
      <c r="D1107" s="1">
        <f t="shared" si="73"/>
        <v>287.93333333333339</v>
      </c>
      <c r="E1107" s="1">
        <f>VLOOKUP(A1107,[2]Sheet2!$D$3:$L$1162,9,FALSE)</f>
        <v>287.93333333333339</v>
      </c>
      <c r="F1107" s="1"/>
      <c r="G1107" s="1">
        <f>VLOOKUP(A1107,[2]Sheet2!$D$3:$J$1162,7,FALSE)</f>
        <v>215.95000000000005</v>
      </c>
      <c r="H1107" s="1"/>
      <c r="I1107" s="1">
        <f t="shared" si="74"/>
        <v>71.983333333333348</v>
      </c>
      <c r="N1107" s="5"/>
      <c r="O1107" s="9"/>
    </row>
    <row r="1108" spans="1:15" x14ac:dyDescent="0.25">
      <c r="A1108" t="s">
        <v>1551</v>
      </c>
      <c r="B1108" t="s">
        <v>72</v>
      </c>
      <c r="C1108" s="1">
        <f>VLOOKUP(A1108,[1]Sheet1!$D$3:$P$1208,3,FALSE)</f>
        <v>0</v>
      </c>
      <c r="D1108" s="1">
        <f t="shared" si="73"/>
        <v>0</v>
      </c>
      <c r="E1108" s="1">
        <f>VLOOKUP(A1108,[2]Sheet2!$D$3:$L$1162,9,FALSE)</f>
        <v>0</v>
      </c>
      <c r="F1108" s="1"/>
      <c r="G1108" s="1">
        <f>VLOOKUP(A1108,[2]Sheet2!$D$3:$J$1162,7,FALSE)</f>
        <v>0</v>
      </c>
      <c r="H1108" s="1"/>
      <c r="I1108" s="1">
        <f t="shared" si="74"/>
        <v>0</v>
      </c>
      <c r="N1108" s="5"/>
      <c r="O1108" s="9"/>
    </row>
    <row r="1109" spans="1:15" x14ac:dyDescent="0.25">
      <c r="A1109" t="s">
        <v>1552</v>
      </c>
      <c r="B1109" t="s">
        <v>1553</v>
      </c>
      <c r="C1109" s="1">
        <f>VLOOKUP(A1109,[1]Sheet1!$D$3:$P$1208,3,FALSE)</f>
        <v>0</v>
      </c>
      <c r="D1109" s="1">
        <f t="shared" si="73"/>
        <v>0</v>
      </c>
      <c r="E1109" s="1">
        <f>VLOOKUP(A1109,[2]Sheet2!$D$3:$L$1162,9,FALSE)</f>
        <v>0</v>
      </c>
      <c r="F1109" s="1"/>
      <c r="G1109" s="1">
        <f>VLOOKUP(A1109,[2]Sheet2!$D$3:$J$1162,7,FALSE)</f>
        <v>0</v>
      </c>
      <c r="H1109" s="1"/>
      <c r="I1109" s="1">
        <f t="shared" si="74"/>
        <v>0</v>
      </c>
      <c r="N1109" s="5"/>
      <c r="O1109" s="9"/>
    </row>
    <row r="1110" spans="1:15" x14ac:dyDescent="0.25">
      <c r="A1110" t="s">
        <v>1554</v>
      </c>
      <c r="B1110" t="s">
        <v>74</v>
      </c>
      <c r="C1110" s="1">
        <f>VLOOKUP(A1110,[1]Sheet1!$D$3:$P$1208,3,FALSE)</f>
        <v>0</v>
      </c>
      <c r="D1110" s="1">
        <f t="shared" si="73"/>
        <v>0</v>
      </c>
      <c r="E1110" s="1">
        <f>VLOOKUP(A1110,[2]Sheet2!$D$3:$L$1162,9,FALSE)</f>
        <v>0</v>
      </c>
      <c r="F1110" s="1"/>
      <c r="G1110" s="1">
        <f>VLOOKUP(A1110,[2]Sheet2!$D$3:$J$1162,7,FALSE)</f>
        <v>0</v>
      </c>
      <c r="H1110" s="1"/>
      <c r="I1110" s="1">
        <f t="shared" si="74"/>
        <v>0</v>
      </c>
      <c r="N1110" s="5"/>
      <c r="O1110" s="9"/>
    </row>
    <row r="1111" spans="1:15" x14ac:dyDescent="0.25">
      <c r="A1111" s="4" t="s">
        <v>1555</v>
      </c>
      <c r="B1111" s="4" t="s">
        <v>76</v>
      </c>
      <c r="C1111" s="1">
        <f>VLOOKUP(A1111,[1]Sheet1!$D$3:$P$1208,3,FALSE)</f>
        <v>0</v>
      </c>
      <c r="D1111" s="1">
        <f t="shared" si="73"/>
        <v>26950</v>
      </c>
      <c r="E1111" s="1">
        <f>VLOOKUP(A1111,[2]Sheet2!$D$3:$L$1162,9,FALSE)</f>
        <v>26950</v>
      </c>
      <c r="F1111" s="1"/>
      <c r="G1111" s="1">
        <f>VLOOKUP(A1111,[2]Sheet2!$D$3:$J$1162,7,FALSE)</f>
        <v>26950</v>
      </c>
      <c r="H1111" s="1"/>
      <c r="I1111" s="1">
        <f t="shared" si="74"/>
        <v>0</v>
      </c>
      <c r="N1111" s="5"/>
      <c r="O1111" s="9"/>
    </row>
    <row r="1112" spans="1:15" x14ac:dyDescent="0.25">
      <c r="A1112" t="s">
        <v>1556</v>
      </c>
      <c r="B1112" t="s">
        <v>1557</v>
      </c>
      <c r="C1112" s="1">
        <f>VLOOKUP(A1112,[1]Sheet1!$D$3:$P$1208,3,FALSE)</f>
        <v>3000000</v>
      </c>
      <c r="D1112" s="1">
        <f t="shared" si="73"/>
        <v>500000</v>
      </c>
      <c r="E1112" s="1">
        <f>VLOOKUP(A1112,[2]Sheet2!$D$3:$L$1162,9,FALSE)</f>
        <v>3500000</v>
      </c>
      <c r="F1112" s="1"/>
      <c r="G1112" s="1">
        <f>VLOOKUP(A1112,[2]Sheet2!$D$3:$J$1162,7,FALSE)</f>
        <v>1788567.9800000002</v>
      </c>
      <c r="H1112" s="1"/>
      <c r="I1112" s="1">
        <f t="shared" si="74"/>
        <v>1711432.0199999998</v>
      </c>
      <c r="N1112" s="5"/>
      <c r="O1112" s="9"/>
    </row>
    <row r="1113" spans="1:15" x14ac:dyDescent="0.25">
      <c r="A1113" t="s">
        <v>1558</v>
      </c>
      <c r="B1113" t="s">
        <v>78</v>
      </c>
      <c r="C1113" s="1">
        <f>VLOOKUP(A1113,[1]Sheet1!$D$3:$P$1208,3,FALSE)</f>
        <v>16000</v>
      </c>
      <c r="D1113" s="1">
        <f t="shared" si="73"/>
        <v>94202.93333333332</v>
      </c>
      <c r="E1113" s="1">
        <f>VLOOKUP(A1113,[2]Sheet2!$D$3:$L$1162,9,FALSE)</f>
        <v>110202.93333333332</v>
      </c>
      <c r="F1113" s="1"/>
      <c r="G1113" s="1">
        <f>VLOOKUP(A1113,[2]Sheet2!$D$3:$J$1162,7,FALSE)</f>
        <v>82652.2</v>
      </c>
      <c r="H1113" s="1"/>
      <c r="I1113" s="1">
        <f t="shared" si="74"/>
        <v>27550.733333333323</v>
      </c>
      <c r="N1113" s="5"/>
      <c r="O1113" s="9"/>
    </row>
    <row r="1114" spans="1:15" x14ac:dyDescent="0.25">
      <c r="A1114" t="s">
        <v>1559</v>
      </c>
      <c r="B1114" t="s">
        <v>781</v>
      </c>
      <c r="C1114" s="1">
        <f>VLOOKUP(A1114,[1]Sheet1!$D$3:$P$1208,3,FALSE)</f>
        <v>0</v>
      </c>
      <c r="D1114" s="1">
        <f t="shared" si="73"/>
        <v>0</v>
      </c>
      <c r="E1114" s="1">
        <f>VLOOKUP(A1114,[2]Sheet2!$D$3:$L$1162,9,FALSE)</f>
        <v>0</v>
      </c>
      <c r="F1114" s="1"/>
      <c r="G1114" s="1">
        <f>VLOOKUP(A1114,[2]Sheet2!$D$3:$J$1162,7,FALSE)</f>
        <v>0</v>
      </c>
      <c r="H1114" s="1"/>
      <c r="I1114" s="1">
        <f t="shared" si="74"/>
        <v>0</v>
      </c>
      <c r="N1114" s="5"/>
      <c r="O1114" s="9"/>
    </row>
    <row r="1115" spans="1:15" x14ac:dyDescent="0.25">
      <c r="A1115" t="s">
        <v>1560</v>
      </c>
      <c r="B1115" t="s">
        <v>80</v>
      </c>
      <c r="C1115" s="1">
        <f>VLOOKUP(A1115,[1]Sheet1!$D$3:$P$1208,3,FALSE)</f>
        <v>35169.03</v>
      </c>
      <c r="D1115" s="1">
        <f t="shared" si="73"/>
        <v>-30169.03</v>
      </c>
      <c r="E1115" s="1">
        <f>VLOOKUP(A1115,[2]Sheet2!$D$3:$L$1162,9,FALSE)</f>
        <v>5000</v>
      </c>
      <c r="F1115" s="1"/>
      <c r="G1115" s="1">
        <f>VLOOKUP(A1115,[2]Sheet2!$D$3:$J$1162,7,FALSE)</f>
        <v>3416.68</v>
      </c>
      <c r="H1115" s="1"/>
      <c r="I1115" s="1">
        <f t="shared" si="74"/>
        <v>1583.3200000000002</v>
      </c>
      <c r="N1115" s="5"/>
      <c r="O1115" s="9"/>
    </row>
    <row r="1116" spans="1:15" x14ac:dyDescent="0.25">
      <c r="A1116" t="s">
        <v>1561</v>
      </c>
      <c r="B1116" t="s">
        <v>693</v>
      </c>
      <c r="C1116" s="1">
        <f>VLOOKUP(A1116,[1]Sheet1!$D$3:$P$1208,3,FALSE)</f>
        <v>250000</v>
      </c>
      <c r="D1116" s="1">
        <f t="shared" si="73"/>
        <v>-70000</v>
      </c>
      <c r="E1116" s="1">
        <f>VLOOKUP(A1116,[2]Sheet2!$D$3:$L$1162,9,FALSE)</f>
        <v>180000</v>
      </c>
      <c r="F1116" s="1"/>
      <c r="G1116" s="1">
        <f>VLOOKUP(A1116,[2]Sheet2!$D$3:$J$1162,7,FALSE)</f>
        <v>37099.120000000003</v>
      </c>
      <c r="H1116" s="1"/>
      <c r="I1116" s="1">
        <f t="shared" si="74"/>
        <v>142900.88</v>
      </c>
      <c r="N1116" s="5"/>
      <c r="O1116" s="9"/>
    </row>
    <row r="1117" spans="1:15" x14ac:dyDescent="0.25">
      <c r="A1117" t="s">
        <v>1562</v>
      </c>
      <c r="B1117" t="s">
        <v>693</v>
      </c>
      <c r="C1117" s="1">
        <f>VLOOKUP(A1117,[1]Sheet1!$D$3:$P$1208,3,FALSE)</f>
        <v>250000</v>
      </c>
      <c r="D1117" s="1">
        <f t="shared" si="73"/>
        <v>-70000</v>
      </c>
      <c r="E1117" s="1">
        <f>VLOOKUP(A1117,[2]Sheet2!$D$3:$L$1162,9,FALSE)</f>
        <v>180000</v>
      </c>
      <c r="F1117" s="1"/>
      <c r="G1117" s="1">
        <f>VLOOKUP(A1117,[2]Sheet2!$D$3:$J$1162,7,FALSE)</f>
        <v>60535.47</v>
      </c>
      <c r="H1117" s="1"/>
      <c r="I1117" s="1">
        <f t="shared" si="74"/>
        <v>119464.53</v>
      </c>
      <c r="N1117" s="5"/>
      <c r="O1117" s="9"/>
    </row>
    <row r="1118" spans="1:15" x14ac:dyDescent="0.25">
      <c r="A1118" t="s">
        <v>1563</v>
      </c>
      <c r="B1118" t="s">
        <v>693</v>
      </c>
      <c r="C1118" s="1">
        <f>VLOOKUP(A1118,[1]Sheet1!$D$3:$P$1208,3,FALSE)</f>
        <v>0</v>
      </c>
      <c r="D1118" s="1">
        <f t="shared" si="73"/>
        <v>0</v>
      </c>
      <c r="E1118" s="1">
        <f>VLOOKUP(A1118,[2]Sheet2!$D$3:$L$1162,9,FALSE)</f>
        <v>0</v>
      </c>
      <c r="F1118" s="1"/>
      <c r="G1118" s="1">
        <f>VLOOKUP(A1118,[2]Sheet2!$D$3:$J$1162,7,FALSE)</f>
        <v>0</v>
      </c>
      <c r="H1118" s="1"/>
      <c r="I1118" s="1">
        <f t="shared" si="74"/>
        <v>0</v>
      </c>
      <c r="N1118" s="5"/>
      <c r="O1118" s="9"/>
    </row>
    <row r="1119" spans="1:15" x14ac:dyDescent="0.25">
      <c r="A1119" t="s">
        <v>1564</v>
      </c>
      <c r="B1119" t="s">
        <v>693</v>
      </c>
      <c r="C1119" s="1">
        <f>VLOOKUP(A1119,[1]Sheet1!$D$3:$P$1208,3,FALSE)</f>
        <v>0</v>
      </c>
      <c r="D1119" s="1">
        <f t="shared" si="73"/>
        <v>0</v>
      </c>
      <c r="E1119" s="1">
        <f>VLOOKUP(A1119,[2]Sheet2!$D$3:$L$1162,9,FALSE)</f>
        <v>0</v>
      </c>
      <c r="F1119" s="1"/>
      <c r="G1119" s="1">
        <f>VLOOKUP(A1119,[2]Sheet2!$D$3:$J$1162,7,FALSE)</f>
        <v>0</v>
      </c>
      <c r="H1119" s="1"/>
      <c r="I1119" s="1">
        <f t="shared" si="74"/>
        <v>0</v>
      </c>
      <c r="N1119" s="5"/>
      <c r="O1119" s="9"/>
    </row>
    <row r="1120" spans="1:15" x14ac:dyDescent="0.25">
      <c r="A1120" t="s">
        <v>1565</v>
      </c>
      <c r="B1120" t="s">
        <v>84</v>
      </c>
      <c r="C1120" s="1">
        <f>VLOOKUP(A1120,[1]Sheet1!$D$3:$P$1208,3,FALSE)</f>
        <v>0</v>
      </c>
      <c r="D1120" s="1">
        <f t="shared" si="73"/>
        <v>0</v>
      </c>
      <c r="E1120" s="1">
        <f>VLOOKUP(A1120,[2]Sheet2!$D$3:$L$1162,9,FALSE)</f>
        <v>0</v>
      </c>
      <c r="F1120" s="1"/>
      <c r="G1120" s="1">
        <f>VLOOKUP(A1120,[2]Sheet2!$D$3:$J$1162,7,FALSE)</f>
        <v>0</v>
      </c>
      <c r="H1120" s="1"/>
      <c r="I1120" s="1">
        <f t="shared" si="74"/>
        <v>0</v>
      </c>
      <c r="N1120" s="5"/>
      <c r="O1120" s="9"/>
    </row>
    <row r="1121" spans="1:15" x14ac:dyDescent="0.25">
      <c r="A1121" t="s">
        <v>1566</v>
      </c>
      <c r="B1121" t="s">
        <v>1567</v>
      </c>
      <c r="C1121" s="1">
        <f>VLOOKUP(A1121,[1]Sheet1!$D$3:$P$1208,3,FALSE)</f>
        <v>0</v>
      </c>
      <c r="D1121" s="1">
        <f t="shared" si="73"/>
        <v>0</v>
      </c>
      <c r="E1121" s="1">
        <f>VLOOKUP(A1121,[2]Sheet2!$D$3:$L$1162,9,FALSE)</f>
        <v>0</v>
      </c>
      <c r="F1121" s="1"/>
      <c r="G1121" s="1">
        <f>VLOOKUP(A1121,[2]Sheet2!$D$3:$J$1162,7,FALSE)</f>
        <v>0</v>
      </c>
      <c r="H1121" s="1"/>
      <c r="I1121" s="1">
        <f t="shared" si="74"/>
        <v>0</v>
      </c>
      <c r="N1121" s="5"/>
      <c r="O1121" s="9"/>
    </row>
    <row r="1122" spans="1:15" x14ac:dyDescent="0.25">
      <c r="A1122" t="s">
        <v>1568</v>
      </c>
      <c r="B1122" t="s">
        <v>88</v>
      </c>
      <c r="C1122" s="1">
        <f>VLOOKUP(A1122,[1]Sheet1!$D$3:$P$1208,3,FALSE)</f>
        <v>0</v>
      </c>
      <c r="D1122" s="1">
        <f t="shared" si="73"/>
        <v>0</v>
      </c>
      <c r="E1122" s="1">
        <f>VLOOKUP(A1122,[2]Sheet2!$D$3:$L$1162,9,FALSE)</f>
        <v>0</v>
      </c>
      <c r="F1122" s="1"/>
      <c r="G1122" s="1">
        <f>VLOOKUP(A1122,[2]Sheet2!$D$3:$J$1162,7,FALSE)</f>
        <v>0</v>
      </c>
      <c r="H1122" s="1"/>
      <c r="I1122" s="1">
        <f t="shared" si="74"/>
        <v>0</v>
      </c>
      <c r="N1122" s="5"/>
      <c r="O1122" s="9"/>
    </row>
    <row r="1123" spans="1:15" x14ac:dyDescent="0.25">
      <c r="A1123" t="s">
        <v>1569</v>
      </c>
      <c r="B1123" t="s">
        <v>1303</v>
      </c>
      <c r="C1123" s="1">
        <f>VLOOKUP(A1123,[1]Sheet1!$D$3:$P$1208,3,FALSE)</f>
        <v>0</v>
      </c>
      <c r="D1123" s="1">
        <f t="shared" si="73"/>
        <v>0</v>
      </c>
      <c r="E1123" s="1">
        <f>VLOOKUP(A1123,[2]Sheet2!$D$3:$L$1162,9,FALSE)</f>
        <v>0</v>
      </c>
      <c r="F1123" s="1"/>
      <c r="G1123" s="1">
        <f>VLOOKUP(A1123,[2]Sheet2!$D$3:$J$1162,7,FALSE)</f>
        <v>0</v>
      </c>
      <c r="H1123" s="1"/>
      <c r="I1123" s="1">
        <f t="shared" si="74"/>
        <v>0</v>
      </c>
      <c r="N1123" s="5"/>
      <c r="O1123" s="9"/>
    </row>
    <row r="1124" spans="1:15" x14ac:dyDescent="0.25">
      <c r="A1124" t="s">
        <v>1570</v>
      </c>
      <c r="B1124" t="s">
        <v>1305</v>
      </c>
      <c r="C1124" s="1">
        <f>VLOOKUP(A1124,[1]Sheet1!$D$3:$P$1208,3,FALSE)</f>
        <v>0</v>
      </c>
      <c r="D1124" s="1">
        <f t="shared" si="73"/>
        <v>0</v>
      </c>
      <c r="E1124" s="1">
        <f>VLOOKUP(A1124,[2]Sheet2!$D$3:$L$1162,9,FALSE)</f>
        <v>0</v>
      </c>
      <c r="F1124" s="1"/>
      <c r="G1124" s="1">
        <f>VLOOKUP(A1124,[2]Sheet2!$D$3:$J$1162,7,FALSE)</f>
        <v>0</v>
      </c>
      <c r="H1124" s="1"/>
      <c r="I1124" s="1">
        <f t="shared" si="74"/>
        <v>0</v>
      </c>
      <c r="N1124" s="5"/>
      <c r="O1124" s="9"/>
    </row>
    <row r="1125" spans="1:15" x14ac:dyDescent="0.25">
      <c r="A1125" t="s">
        <v>1571</v>
      </c>
      <c r="B1125" t="s">
        <v>1307</v>
      </c>
      <c r="C1125" s="1">
        <f>VLOOKUP(A1125,[1]Sheet1!$D$3:$P$1208,3,FALSE)</f>
        <v>0</v>
      </c>
      <c r="D1125" s="1">
        <f t="shared" si="73"/>
        <v>0</v>
      </c>
      <c r="E1125" s="1">
        <f>VLOOKUP(A1125,[2]Sheet2!$D$3:$L$1162,9,FALSE)</f>
        <v>0</v>
      </c>
      <c r="F1125" s="1"/>
      <c r="G1125" s="1">
        <f>VLOOKUP(A1125,[2]Sheet2!$D$3:$J$1162,7,FALSE)</f>
        <v>0</v>
      </c>
      <c r="H1125" s="1"/>
      <c r="I1125" s="1">
        <f t="shared" si="74"/>
        <v>0</v>
      </c>
      <c r="N1125" s="5"/>
      <c r="O1125" s="9"/>
    </row>
    <row r="1126" spans="1:15" x14ac:dyDescent="0.25">
      <c r="A1126" t="s">
        <v>1572</v>
      </c>
      <c r="B1126" t="s">
        <v>90</v>
      </c>
      <c r="C1126" s="1">
        <f>VLOOKUP(A1126,[1]Sheet1!$D$3:$P$1208,3,FALSE)</f>
        <v>710000</v>
      </c>
      <c r="D1126" s="1">
        <f t="shared" si="73"/>
        <v>0</v>
      </c>
      <c r="E1126" s="1">
        <f>VLOOKUP(A1126,[2]Sheet2!$D$3:$L$1162,9,FALSE)</f>
        <v>710000</v>
      </c>
      <c r="F1126" s="1"/>
      <c r="G1126" s="1">
        <f>VLOOKUP(A1126,[2]Sheet2!$D$3:$J$1162,7,FALSE)</f>
        <v>316350.27</v>
      </c>
      <c r="H1126" s="1"/>
      <c r="I1126" s="1">
        <f t="shared" si="74"/>
        <v>393649.73</v>
      </c>
      <c r="N1126" s="5"/>
      <c r="O1126" s="9"/>
    </row>
    <row r="1127" spans="1:15" x14ac:dyDescent="0.25">
      <c r="A1127" s="4" t="s">
        <v>1573</v>
      </c>
      <c r="B1127" s="4" t="s">
        <v>855</v>
      </c>
      <c r="C1127" s="1">
        <f>VLOOKUP(A1127,[1]Sheet1!$D$3:$P$1208,3,FALSE)</f>
        <v>566559</v>
      </c>
      <c r="D1127" s="1">
        <f t="shared" si="73"/>
        <v>0</v>
      </c>
      <c r="E1127" s="1">
        <f>VLOOKUP(A1127,[2]Sheet2!$D$3:$L$1162,9,FALSE)</f>
        <v>566559</v>
      </c>
      <c r="F1127" s="1"/>
      <c r="G1127" s="1">
        <f>VLOOKUP(A1127,[2]Sheet2!$D$3:$J$1162,7,FALSE)</f>
        <v>0</v>
      </c>
      <c r="H1127" s="1"/>
      <c r="I1127" s="1">
        <f t="shared" si="74"/>
        <v>566559</v>
      </c>
      <c r="N1127" s="5"/>
      <c r="O1127" s="9"/>
    </row>
    <row r="1128" spans="1:15" x14ac:dyDescent="0.25">
      <c r="A1128" t="s">
        <v>1574</v>
      </c>
      <c r="B1128" t="s">
        <v>1311</v>
      </c>
      <c r="C1128" s="1">
        <f>VLOOKUP(A1128,[1]Sheet1!$D$3:$P$1208,3,FALSE)</f>
        <v>0</v>
      </c>
      <c r="D1128" s="1">
        <f t="shared" si="73"/>
        <v>0</v>
      </c>
      <c r="E1128" s="1">
        <f>VLOOKUP(A1128,[2]Sheet2!$D$3:$L$1162,9,FALSE)</f>
        <v>0</v>
      </c>
      <c r="F1128" s="1"/>
      <c r="G1128" s="1">
        <f>VLOOKUP(A1128,[2]Sheet2!$D$3:$J$1162,7,FALSE)</f>
        <v>0</v>
      </c>
      <c r="H1128" s="1"/>
      <c r="I1128" s="1">
        <f t="shared" si="74"/>
        <v>0</v>
      </c>
      <c r="N1128" s="5"/>
      <c r="O1128" s="9"/>
    </row>
    <row r="1129" spans="1:15" x14ac:dyDescent="0.25">
      <c r="A1129" t="s">
        <v>1575</v>
      </c>
      <c r="B1129" t="s">
        <v>857</v>
      </c>
      <c r="C1129" s="1">
        <f>VLOOKUP(A1129,[1]Sheet1!$D$3:$P$1208,3,FALSE)</f>
        <v>240000</v>
      </c>
      <c r="D1129" s="1">
        <f t="shared" si="73"/>
        <v>40363.399999999965</v>
      </c>
      <c r="E1129" s="1">
        <f>VLOOKUP(A1129,[2]Sheet2!$D$3:$L$1162,9,FALSE)</f>
        <v>280363.39999999997</v>
      </c>
      <c r="F1129" s="1"/>
      <c r="G1129" s="1">
        <f>VLOOKUP(A1129,[2]Sheet2!$D$3:$J$1162,7,FALSE)</f>
        <v>210272.55</v>
      </c>
      <c r="H1129" s="1"/>
      <c r="I1129" s="1">
        <f t="shared" si="74"/>
        <v>70090.849999999977</v>
      </c>
      <c r="N1129" s="5"/>
      <c r="O1129" s="9"/>
    </row>
    <row r="1130" spans="1:15" x14ac:dyDescent="0.25">
      <c r="A1130" t="s">
        <v>1576</v>
      </c>
      <c r="B1130" t="s">
        <v>135</v>
      </c>
      <c r="C1130" s="1">
        <f>VLOOKUP(A1130,[1]Sheet1!$D$3:$P$1208,3,FALSE)</f>
        <v>0</v>
      </c>
      <c r="D1130" s="1">
        <f t="shared" si="73"/>
        <v>0</v>
      </c>
      <c r="E1130" s="1">
        <f>VLOOKUP(A1130,[2]Sheet2!$D$3:$L$1162,9,FALSE)</f>
        <v>0</v>
      </c>
      <c r="F1130" s="1"/>
      <c r="G1130" s="1">
        <f>VLOOKUP(A1130,[2]Sheet2!$D$3:$J$1162,7,FALSE)</f>
        <v>0</v>
      </c>
      <c r="H1130" s="1"/>
      <c r="I1130" s="1">
        <f t="shared" si="74"/>
        <v>0</v>
      </c>
      <c r="N1130" s="5"/>
      <c r="O1130" s="9"/>
    </row>
    <row r="1131" spans="1:15" x14ac:dyDescent="0.25">
      <c r="A1131" t="s">
        <v>1678</v>
      </c>
      <c r="B1131" t="s">
        <v>1679</v>
      </c>
      <c r="C1131" s="1">
        <f>VLOOKUP(A1131,[1]Sheet1!$D$3:$P$1208,3,FALSE)</f>
        <v>200000</v>
      </c>
      <c r="D1131" s="1">
        <f t="shared" si="73"/>
        <v>-150000</v>
      </c>
      <c r="E1131" s="1">
        <f>VLOOKUP(A1131,[2]Sheet2!$D$3:$L$1162,9,FALSE)</f>
        <v>50000</v>
      </c>
      <c r="F1131" s="1"/>
      <c r="G1131" s="1">
        <f>VLOOKUP(A1131,[2]Sheet2!$D$3:$J$1162,7,FALSE)</f>
        <v>0</v>
      </c>
      <c r="H1131" s="1"/>
      <c r="I1131" s="1">
        <f t="shared" si="74"/>
        <v>50000</v>
      </c>
      <c r="N1131" s="5"/>
      <c r="O1131" s="9"/>
    </row>
    <row r="1132" spans="1:15" x14ac:dyDescent="0.25">
      <c r="A1132" t="s">
        <v>1577</v>
      </c>
      <c r="B1132" t="s">
        <v>864</v>
      </c>
      <c r="C1132" s="1">
        <f>VLOOKUP(A1132,[1]Sheet1!$D$3:$P$1208,3,FALSE)</f>
        <v>0</v>
      </c>
      <c r="D1132" s="1">
        <f t="shared" si="73"/>
        <v>0</v>
      </c>
      <c r="E1132" s="1">
        <f>VLOOKUP(A1132,[2]Sheet2!$D$3:$L$1162,9,FALSE)</f>
        <v>0</v>
      </c>
      <c r="F1132" s="1"/>
      <c r="G1132" s="1">
        <f>VLOOKUP(A1132,[2]Sheet2!$D$3:$J$1162,7,FALSE)</f>
        <v>0</v>
      </c>
      <c r="H1132" s="1"/>
      <c r="I1132" s="1">
        <f t="shared" si="74"/>
        <v>0</v>
      </c>
      <c r="N1132" s="5"/>
      <c r="O1132" s="9"/>
    </row>
    <row r="1133" spans="1:15" x14ac:dyDescent="0.25">
      <c r="A1133" t="s">
        <v>1578</v>
      </c>
      <c r="B1133" t="s">
        <v>1579</v>
      </c>
      <c r="C1133" s="1">
        <f>VLOOKUP(A1133,[1]Sheet1!$D$3:$P$1208,3,FALSE)</f>
        <v>0</v>
      </c>
      <c r="D1133" s="1">
        <f t="shared" si="73"/>
        <v>0</v>
      </c>
      <c r="E1133" s="1">
        <f>VLOOKUP(A1133,[2]Sheet2!$D$3:$L$1162,9,FALSE)</f>
        <v>0</v>
      </c>
      <c r="F1133" s="1"/>
      <c r="G1133" s="1">
        <f>VLOOKUP(A1133,[2]Sheet2!$D$3:$J$1162,7,FALSE)</f>
        <v>0</v>
      </c>
      <c r="H1133" s="1"/>
      <c r="I1133" s="1">
        <f t="shared" si="74"/>
        <v>0</v>
      </c>
      <c r="N1133" s="5"/>
      <c r="O1133" s="9"/>
    </row>
    <row r="1134" spans="1:15" x14ac:dyDescent="0.25">
      <c r="A1134" t="s">
        <v>1580</v>
      </c>
      <c r="B1134" t="s">
        <v>1581</v>
      </c>
      <c r="C1134" s="1">
        <f>VLOOKUP(A1134,[1]Sheet1!$D$3:$P$1208,3,FALSE)</f>
        <v>0</v>
      </c>
      <c r="D1134" s="1">
        <f t="shared" si="73"/>
        <v>0</v>
      </c>
      <c r="E1134" s="1">
        <f>VLOOKUP(A1134,[2]Sheet2!$D$3:$L$1162,9,FALSE)</f>
        <v>0</v>
      </c>
      <c r="F1134" s="1"/>
      <c r="G1134" s="1">
        <f>VLOOKUP(A1134,[2]Sheet2!$D$3:$J$1162,7,FALSE)</f>
        <v>0</v>
      </c>
      <c r="H1134" s="1"/>
      <c r="I1134" s="1">
        <f t="shared" si="74"/>
        <v>0</v>
      </c>
      <c r="N1134" s="5"/>
      <c r="O1134" s="9"/>
    </row>
    <row r="1135" spans="1:15" x14ac:dyDescent="0.25">
      <c r="A1135" t="s">
        <v>1582</v>
      </c>
      <c r="B1135" t="s">
        <v>1583</v>
      </c>
      <c r="C1135" s="1">
        <f>VLOOKUP(A1135,[1]Sheet1!$D$3:$P$1208,3,FALSE)</f>
        <v>0</v>
      </c>
      <c r="D1135" s="1">
        <f t="shared" si="73"/>
        <v>0</v>
      </c>
      <c r="E1135" s="1">
        <f>VLOOKUP(A1135,[2]Sheet2!$D$3:$L$1162,9,FALSE)</f>
        <v>0</v>
      </c>
      <c r="F1135" s="1"/>
      <c r="G1135" s="1">
        <f>VLOOKUP(A1135,[2]Sheet2!$D$3:$J$1162,7,FALSE)</f>
        <v>0</v>
      </c>
      <c r="H1135" s="1"/>
      <c r="I1135" s="1">
        <f t="shared" si="74"/>
        <v>0</v>
      </c>
      <c r="N1135" s="5"/>
      <c r="O1135" s="9"/>
    </row>
    <row r="1136" spans="1:15" x14ac:dyDescent="0.25">
      <c r="A1136" t="s">
        <v>1584</v>
      </c>
      <c r="B1136" t="s">
        <v>792</v>
      </c>
      <c r="C1136" s="1">
        <f>VLOOKUP(A1136,[1]Sheet1!$D$3:$P$1208,3,FALSE)</f>
        <v>0</v>
      </c>
      <c r="D1136" s="1">
        <f t="shared" si="73"/>
        <v>358.66666666666669</v>
      </c>
      <c r="E1136" s="1">
        <f>VLOOKUP(A1136,[2]Sheet2!$D$3:$L$1162,9,FALSE)</f>
        <v>358.66666666666669</v>
      </c>
      <c r="F1136" s="1"/>
      <c r="G1136" s="1">
        <f>VLOOKUP(A1136,[2]Sheet2!$D$3:$J$1162,7,FALSE)</f>
        <v>269</v>
      </c>
      <c r="H1136" s="1"/>
      <c r="I1136" s="1">
        <f t="shared" si="74"/>
        <v>89.666666666666686</v>
      </c>
      <c r="N1136" s="5"/>
      <c r="O1136" s="9"/>
    </row>
    <row r="1137" spans="1:15" x14ac:dyDescent="0.25">
      <c r="A1137" t="s">
        <v>1585</v>
      </c>
      <c r="B1137" t="s">
        <v>1586</v>
      </c>
      <c r="C1137" s="1">
        <f>VLOOKUP(A1137,[1]Sheet1!$D$3:$P$1208,3,FALSE)</f>
        <v>288000</v>
      </c>
      <c r="D1137" s="1">
        <f t="shared" si="73"/>
        <v>-68000</v>
      </c>
      <c r="E1137" s="1">
        <f>VLOOKUP(A1137,[2]Sheet2!$D$3:$L$1162,9,FALSE)</f>
        <v>220000</v>
      </c>
      <c r="F1137" s="1"/>
      <c r="G1137" s="1">
        <f>VLOOKUP(A1137,[2]Sheet2!$D$3:$J$1162,7,FALSE)</f>
        <v>2250</v>
      </c>
      <c r="H1137" s="1"/>
      <c r="I1137" s="1">
        <f t="shared" si="74"/>
        <v>217750</v>
      </c>
      <c r="N1137" s="5"/>
      <c r="O1137" s="9"/>
    </row>
    <row r="1138" spans="1:15" x14ac:dyDescent="0.25">
      <c r="A1138" t="s">
        <v>1587</v>
      </c>
      <c r="B1138" t="s">
        <v>94</v>
      </c>
      <c r="C1138" s="1">
        <f>VLOOKUP(A1138,[1]Sheet1!$D$3:$P$1208,3,FALSE)</f>
        <v>0</v>
      </c>
      <c r="D1138" s="1">
        <f t="shared" si="73"/>
        <v>0</v>
      </c>
      <c r="E1138" s="1">
        <f>VLOOKUP(A1138,[2]Sheet2!$D$3:$L$1162,9,FALSE)</f>
        <v>0</v>
      </c>
      <c r="F1138" s="1"/>
      <c r="G1138" s="1">
        <f>VLOOKUP(A1138,[2]Sheet2!$D$3:$J$1162,7,FALSE)</f>
        <v>0</v>
      </c>
      <c r="H1138" s="1"/>
      <c r="I1138" s="1">
        <f t="shared" si="74"/>
        <v>0</v>
      </c>
      <c r="N1138" s="5"/>
      <c r="O1138" s="9"/>
    </row>
    <row r="1139" spans="1:15" x14ac:dyDescent="0.25">
      <c r="A1139" t="s">
        <v>1588</v>
      </c>
      <c r="B1139" t="s">
        <v>1326</v>
      </c>
      <c r="C1139" s="1">
        <f>VLOOKUP(A1139,[1]Sheet1!$D$3:$P$1208,3,FALSE)</f>
        <v>288000</v>
      </c>
      <c r="D1139" s="1">
        <f t="shared" ref="D1139:D1159" si="75">+E1139-C1139</f>
        <v>0</v>
      </c>
      <c r="E1139" s="1">
        <f>VLOOKUP(A1139,[2]Sheet2!$D$3:$L$1162,9,FALSE)</f>
        <v>288000</v>
      </c>
      <c r="F1139" s="1"/>
      <c r="G1139" s="1">
        <f>VLOOKUP(A1139,[2]Sheet2!$D$3:$J$1162,7,FALSE)</f>
        <v>246228.68</v>
      </c>
      <c r="H1139" s="1"/>
      <c r="I1139" s="1">
        <f t="shared" ref="I1139:I1159" si="76">+E1139-G1139</f>
        <v>41771.320000000007</v>
      </c>
      <c r="N1139" s="5"/>
      <c r="O1139" s="9"/>
    </row>
    <row r="1140" spans="1:15" x14ac:dyDescent="0.25">
      <c r="A1140" t="s">
        <v>1589</v>
      </c>
      <c r="B1140" t="s">
        <v>1328</v>
      </c>
      <c r="C1140" s="1">
        <f>VLOOKUP(A1140,[1]Sheet1!$D$3:$P$1208,3,FALSE)</f>
        <v>288000</v>
      </c>
      <c r="D1140" s="1">
        <f t="shared" si="75"/>
        <v>-68000</v>
      </c>
      <c r="E1140" s="1">
        <f>VLOOKUP(A1140,[2]Sheet2!$D$3:$L$1162,9,FALSE)</f>
        <v>220000</v>
      </c>
      <c r="F1140" s="1"/>
      <c r="G1140" s="1">
        <f>VLOOKUP(A1140,[2]Sheet2!$D$3:$J$1162,7,FALSE)</f>
        <v>0</v>
      </c>
      <c r="H1140" s="1"/>
      <c r="I1140" s="1">
        <f t="shared" si="76"/>
        <v>220000</v>
      </c>
      <c r="N1140" s="5"/>
      <c r="O1140" s="9"/>
    </row>
    <row r="1141" spans="1:15" x14ac:dyDescent="0.25">
      <c r="A1141" t="s">
        <v>1590</v>
      </c>
      <c r="B1141" t="s">
        <v>1330</v>
      </c>
      <c r="C1141" s="1">
        <f>VLOOKUP(A1141,[1]Sheet1!$D$3:$P$1208,3,FALSE)</f>
        <v>0</v>
      </c>
      <c r="D1141" s="1">
        <f t="shared" si="75"/>
        <v>0</v>
      </c>
      <c r="E1141" s="1">
        <f>VLOOKUP(A1141,[2]Sheet2!$D$3:$L$1162,9,FALSE)</f>
        <v>0</v>
      </c>
      <c r="F1141" s="1"/>
      <c r="G1141" s="1">
        <f>VLOOKUP(A1141,[2]Sheet2!$D$3:$J$1162,7,FALSE)</f>
        <v>0</v>
      </c>
      <c r="H1141" s="1"/>
      <c r="I1141" s="1">
        <f t="shared" si="76"/>
        <v>0</v>
      </c>
      <c r="N1141" s="5"/>
      <c r="O1141" s="9"/>
    </row>
    <row r="1142" spans="1:15" x14ac:dyDescent="0.25">
      <c r="A1142" t="s">
        <v>1591</v>
      </c>
      <c r="B1142" t="s">
        <v>1592</v>
      </c>
      <c r="C1142" s="1">
        <f>VLOOKUP(A1142,[1]Sheet1!$D$3:$P$1208,3,FALSE)</f>
        <v>650000</v>
      </c>
      <c r="D1142" s="1">
        <f t="shared" si="75"/>
        <v>450000</v>
      </c>
      <c r="E1142" s="1">
        <f>VLOOKUP(A1142,[2]Sheet2!$D$3:$L$1162,9,FALSE)</f>
        <v>1100000</v>
      </c>
      <c r="F1142" s="1"/>
      <c r="G1142" s="1">
        <f>VLOOKUP(A1142,[2]Sheet2!$D$3:$J$1162,7,FALSE)</f>
        <v>643293.41</v>
      </c>
      <c r="H1142" s="1"/>
      <c r="I1142" s="1">
        <f t="shared" si="76"/>
        <v>456706.58999999997</v>
      </c>
      <c r="N1142" s="5"/>
      <c r="O1142" s="9"/>
    </row>
    <row r="1143" spans="1:15" x14ac:dyDescent="0.25">
      <c r="A1143" t="s">
        <v>1593</v>
      </c>
      <c r="B1143" t="s">
        <v>1334</v>
      </c>
      <c r="C1143" s="1">
        <f>VLOOKUP(A1143,[1]Sheet1!$D$3:$P$1208,3,FALSE)</f>
        <v>0</v>
      </c>
      <c r="D1143" s="1">
        <f t="shared" si="75"/>
        <v>2923.9733333333329</v>
      </c>
      <c r="E1143" s="1">
        <f>VLOOKUP(A1143,[2]Sheet2!$D$3:$L$1162,9,FALSE)</f>
        <v>2923.9733333333329</v>
      </c>
      <c r="F1143" s="1"/>
      <c r="G1143" s="1">
        <f>VLOOKUP(A1143,[2]Sheet2!$D$3:$J$1162,7,FALSE)</f>
        <v>2192.9799999999996</v>
      </c>
      <c r="H1143" s="1"/>
      <c r="I1143" s="1">
        <f t="shared" si="76"/>
        <v>730.99333333333334</v>
      </c>
      <c r="N1143" s="5"/>
      <c r="O1143" s="9"/>
    </row>
    <row r="1144" spans="1:15" x14ac:dyDescent="0.25">
      <c r="A1144" t="s">
        <v>1594</v>
      </c>
      <c r="B1144" t="s">
        <v>1336</v>
      </c>
      <c r="C1144" s="1">
        <f>VLOOKUP(A1144,[1]Sheet1!$D$3:$P$1208,3,FALSE)</f>
        <v>0</v>
      </c>
      <c r="D1144" s="1">
        <f t="shared" si="75"/>
        <v>0</v>
      </c>
      <c r="E1144" s="1">
        <f>VLOOKUP(A1144,[2]Sheet2!$D$3:$L$1162,9,FALSE)</f>
        <v>0</v>
      </c>
      <c r="F1144" s="1"/>
      <c r="G1144" s="1">
        <f>VLOOKUP(A1144,[2]Sheet2!$D$3:$J$1162,7,FALSE)</f>
        <v>0</v>
      </c>
      <c r="H1144" s="1"/>
      <c r="I1144" s="1">
        <f t="shared" si="76"/>
        <v>0</v>
      </c>
      <c r="N1144" s="5"/>
      <c r="O1144" s="9"/>
    </row>
    <row r="1145" spans="1:15" x14ac:dyDescent="0.25">
      <c r="A1145" t="s">
        <v>1595</v>
      </c>
      <c r="B1145" t="s">
        <v>1338</v>
      </c>
      <c r="C1145" s="1">
        <f>VLOOKUP(A1145,[1]Sheet1!$D$3:$P$1208,3,FALSE)</f>
        <v>0</v>
      </c>
      <c r="D1145" s="1">
        <f t="shared" si="75"/>
        <v>0</v>
      </c>
      <c r="E1145" s="1">
        <f>VLOOKUP(A1145,[2]Sheet2!$D$3:$L$1162,9,FALSE)</f>
        <v>0</v>
      </c>
      <c r="F1145" s="1"/>
      <c r="G1145" s="1">
        <f>VLOOKUP(A1145,[2]Sheet2!$D$3:$J$1162,7,FALSE)</f>
        <v>0</v>
      </c>
      <c r="H1145" s="1"/>
      <c r="I1145" s="1">
        <f t="shared" si="76"/>
        <v>0</v>
      </c>
      <c r="N1145" s="5"/>
      <c r="O1145" s="9"/>
    </row>
    <row r="1146" spans="1:15" x14ac:dyDescent="0.25">
      <c r="A1146" t="s">
        <v>1596</v>
      </c>
      <c r="B1146" t="s">
        <v>1340</v>
      </c>
      <c r="C1146" s="1">
        <f>VLOOKUP(A1146,[1]Sheet1!$D$3:$P$1208,3,FALSE)</f>
        <v>0</v>
      </c>
      <c r="D1146" s="1">
        <f t="shared" si="75"/>
        <v>0</v>
      </c>
      <c r="E1146" s="1">
        <f>VLOOKUP(A1146,[2]Sheet2!$D$3:$L$1162,9,FALSE)</f>
        <v>0</v>
      </c>
      <c r="F1146" s="1"/>
      <c r="G1146" s="1">
        <f>VLOOKUP(A1146,[2]Sheet2!$D$3:$J$1162,7,FALSE)</f>
        <v>0</v>
      </c>
      <c r="H1146" s="1"/>
      <c r="I1146" s="1">
        <f t="shared" si="76"/>
        <v>0</v>
      </c>
      <c r="N1146" s="5"/>
      <c r="O1146" s="9"/>
    </row>
    <row r="1147" spans="1:15" x14ac:dyDescent="0.25">
      <c r="A1147" t="s">
        <v>1597</v>
      </c>
      <c r="B1147" t="s">
        <v>1343</v>
      </c>
      <c r="C1147" s="1">
        <f>VLOOKUP(A1147,[1]Sheet1!$D$3:$P$1208,3,FALSE)</f>
        <v>0</v>
      </c>
      <c r="D1147" s="1">
        <f t="shared" si="75"/>
        <v>0</v>
      </c>
      <c r="E1147" s="1">
        <f>VLOOKUP(A1147,[2]Sheet2!$D$3:$L$1162,9,FALSE)</f>
        <v>0</v>
      </c>
      <c r="F1147" s="1"/>
      <c r="G1147" s="1">
        <f>VLOOKUP(A1147,[2]Sheet2!$D$3:$J$1162,7,FALSE)</f>
        <v>0</v>
      </c>
      <c r="H1147" s="1"/>
      <c r="I1147" s="1">
        <f t="shared" si="76"/>
        <v>0</v>
      </c>
      <c r="N1147" s="5"/>
      <c r="O1147" s="9"/>
    </row>
    <row r="1148" spans="1:15" x14ac:dyDescent="0.25">
      <c r="A1148" t="s">
        <v>1598</v>
      </c>
      <c r="B1148" t="s">
        <v>96</v>
      </c>
      <c r="C1148" s="1">
        <f>VLOOKUP(A1148,[1]Sheet1!$D$3:$P$1208,3,FALSE)</f>
        <v>153960.62</v>
      </c>
      <c r="D1148" s="1">
        <f t="shared" si="75"/>
        <v>0</v>
      </c>
      <c r="E1148" s="1">
        <f>VLOOKUP(A1148,[2]Sheet2!$D$3:$L$1162,9,FALSE)</f>
        <v>153960.62</v>
      </c>
      <c r="F1148" s="1"/>
      <c r="G1148" s="1">
        <f>VLOOKUP(A1148,[2]Sheet2!$D$3:$J$1162,7,FALSE)</f>
        <v>4547.53</v>
      </c>
      <c r="H1148" s="1"/>
      <c r="I1148" s="1">
        <f t="shared" si="76"/>
        <v>149413.09</v>
      </c>
      <c r="N1148" s="5"/>
      <c r="O1148" s="9"/>
    </row>
    <row r="1149" spans="1:15" x14ac:dyDescent="0.25">
      <c r="A1149" t="s">
        <v>1599</v>
      </c>
      <c r="B1149" t="s">
        <v>98</v>
      </c>
      <c r="C1149" s="1">
        <f>VLOOKUP(A1149,[1]Sheet1!$D$3:$P$1208,3,FALSE)</f>
        <v>27040</v>
      </c>
      <c r="D1149" s="1">
        <f t="shared" si="75"/>
        <v>0</v>
      </c>
      <c r="E1149" s="1">
        <f>VLOOKUP(A1149,[2]Sheet2!$D$3:$L$1162,9,FALSE)</f>
        <v>27040</v>
      </c>
      <c r="F1149" s="1"/>
      <c r="G1149" s="1">
        <f>VLOOKUP(A1149,[2]Sheet2!$D$3:$J$1162,7,FALSE)</f>
        <v>0</v>
      </c>
      <c r="H1149" s="1"/>
      <c r="I1149" s="1">
        <f t="shared" si="76"/>
        <v>27040</v>
      </c>
      <c r="N1149" s="5"/>
      <c r="O1149" s="9"/>
    </row>
    <row r="1150" spans="1:15" x14ac:dyDescent="0.25">
      <c r="A1150" t="s">
        <v>1600</v>
      </c>
      <c r="B1150" t="s">
        <v>1601</v>
      </c>
      <c r="C1150" s="1">
        <f>VLOOKUP(A1150,[1]Sheet1!$D$3:$P$1208,3,FALSE)</f>
        <v>0</v>
      </c>
      <c r="D1150" s="1">
        <f t="shared" si="75"/>
        <v>0</v>
      </c>
      <c r="E1150" s="1">
        <f>VLOOKUP(A1150,[2]Sheet2!$D$3:$L$1162,9,FALSE)</f>
        <v>0</v>
      </c>
      <c r="F1150" s="1"/>
      <c r="G1150" s="1">
        <f>VLOOKUP(A1150,[2]Sheet2!$D$3:$J$1162,7,FALSE)</f>
        <v>0</v>
      </c>
      <c r="H1150" s="1"/>
      <c r="I1150" s="1">
        <f t="shared" si="76"/>
        <v>0</v>
      </c>
      <c r="N1150" s="5"/>
      <c r="O1150" s="9"/>
    </row>
    <row r="1151" spans="1:15" x14ac:dyDescent="0.25">
      <c r="A1151" s="4" t="s">
        <v>1602</v>
      </c>
      <c r="B1151" s="4" t="s">
        <v>1603</v>
      </c>
      <c r="C1151" s="1">
        <f>VLOOKUP(A1151,[1]Sheet1!$D$3:$P$1208,3,FALSE)</f>
        <v>-10889673.300000001</v>
      </c>
      <c r="D1151" s="1">
        <f t="shared" si="75"/>
        <v>0</v>
      </c>
      <c r="E1151" s="1">
        <f>VLOOKUP(A1151,[2]Sheet2!$D$3:$L$1162,9,FALSE)</f>
        <v>-10889673.300000001</v>
      </c>
      <c r="F1151" s="1"/>
      <c r="G1151" s="1">
        <f>VLOOKUP(A1151,[2]Sheet2!$D$3:$J$1162,7,FALSE)</f>
        <v>-14241020.73</v>
      </c>
      <c r="H1151" s="1"/>
      <c r="I1151" s="1">
        <f t="shared" si="76"/>
        <v>3351347.4299999997</v>
      </c>
      <c r="N1151" s="5"/>
      <c r="O1151" s="9"/>
    </row>
    <row r="1152" spans="1:15" x14ac:dyDescent="0.25">
      <c r="A1152" t="s">
        <v>1604</v>
      </c>
      <c r="B1152" t="s">
        <v>100</v>
      </c>
      <c r="C1152" s="1">
        <f>VLOOKUP(A1152,[1]Sheet1!$D$3:$P$1208,3,FALSE)</f>
        <v>-5959150.46</v>
      </c>
      <c r="D1152" s="1">
        <f t="shared" si="75"/>
        <v>0</v>
      </c>
      <c r="E1152" s="1">
        <f>VLOOKUP(A1152,[2]Sheet2!$D$3:$L$1162,9,FALSE)</f>
        <v>-5959150.46</v>
      </c>
      <c r="F1152" s="1"/>
      <c r="G1152" s="1">
        <f>VLOOKUP(A1152,[2]Sheet2!$D$3:$J$1162,7,FALSE)</f>
        <v>-2711434.8</v>
      </c>
      <c r="H1152" s="1"/>
      <c r="I1152" s="1">
        <f t="shared" si="76"/>
        <v>-3247715.66</v>
      </c>
      <c r="N1152" s="5"/>
      <c r="O1152" s="9"/>
    </row>
    <row r="1153" spans="1:15" x14ac:dyDescent="0.25">
      <c r="A1153" t="s">
        <v>1605</v>
      </c>
      <c r="B1153" t="s">
        <v>1350</v>
      </c>
      <c r="C1153" s="1">
        <f>VLOOKUP(A1153,[1]Sheet1!$D$3:$P$1208,3,FALSE)</f>
        <v>0</v>
      </c>
      <c r="D1153" s="1">
        <f t="shared" si="75"/>
        <v>0</v>
      </c>
      <c r="E1153" s="1">
        <f>VLOOKUP(A1153,[2]Sheet2!$D$3:$L$1162,9,FALSE)</f>
        <v>0</v>
      </c>
      <c r="F1153" s="1"/>
      <c r="G1153" s="1">
        <f>VLOOKUP(A1153,[2]Sheet2!$D$3:$J$1162,7,FALSE)</f>
        <v>0</v>
      </c>
      <c r="H1153" s="1"/>
      <c r="I1153" s="1">
        <f t="shared" si="76"/>
        <v>0</v>
      </c>
      <c r="N1153" s="5"/>
      <c r="O1153" s="9"/>
    </row>
    <row r="1154" spans="1:15" x14ac:dyDescent="0.25">
      <c r="A1154" t="s">
        <v>1606</v>
      </c>
      <c r="B1154" t="s">
        <v>1352</v>
      </c>
      <c r="C1154" s="1">
        <f>VLOOKUP(A1154,[1]Sheet1!$D$3:$P$1208,3,FALSE)</f>
        <v>-53000000</v>
      </c>
      <c r="D1154" s="1">
        <f t="shared" si="75"/>
        <v>8000000</v>
      </c>
      <c r="E1154" s="1">
        <f>VLOOKUP(A1154,[2]Sheet2!$D$3:$L$1162,9,FALSE)</f>
        <v>-45000000</v>
      </c>
      <c r="F1154" s="1"/>
      <c r="G1154" s="1">
        <f>VLOOKUP(A1154,[2]Sheet2!$D$3:$J$1162,7,FALSE)</f>
        <v>-43646798.789999999</v>
      </c>
      <c r="H1154" s="1"/>
      <c r="I1154" s="1">
        <f t="shared" si="76"/>
        <v>-1353201.2100000009</v>
      </c>
      <c r="N1154" s="5"/>
      <c r="O1154" s="9"/>
    </row>
    <row r="1155" spans="1:15" x14ac:dyDescent="0.25">
      <c r="A1155" t="s">
        <v>1607</v>
      </c>
      <c r="B1155" t="s">
        <v>1608</v>
      </c>
      <c r="C1155" s="1">
        <f>VLOOKUP(A1155,[1]Sheet1!$D$3:$P$1208,3,FALSE)</f>
        <v>-15000000</v>
      </c>
      <c r="D1155" s="1">
        <f t="shared" si="75"/>
        <v>0</v>
      </c>
      <c r="E1155" s="1">
        <f>VLOOKUP(A1155,[2]Sheet2!$D$3:$L$1162,9,FALSE)</f>
        <v>-15000000</v>
      </c>
      <c r="F1155" s="1"/>
      <c r="G1155" s="1">
        <f>VLOOKUP(A1155,[2]Sheet2!$D$3:$J$1162,7,FALSE)</f>
        <v>-15000000</v>
      </c>
      <c r="H1155" s="1"/>
      <c r="I1155" s="1">
        <f t="shared" si="76"/>
        <v>0</v>
      </c>
      <c r="N1155" s="5"/>
      <c r="O1155" s="9"/>
    </row>
    <row r="1156" spans="1:15" x14ac:dyDescent="0.25">
      <c r="A1156" t="s">
        <v>1609</v>
      </c>
      <c r="B1156" t="s">
        <v>1356</v>
      </c>
      <c r="C1156" s="1">
        <f>VLOOKUP(A1156,[1]Sheet1!$D$3:$P$1208,3,FALSE)</f>
        <v>0</v>
      </c>
      <c r="D1156" s="1">
        <f t="shared" si="75"/>
        <v>0</v>
      </c>
      <c r="E1156" s="1">
        <f>VLOOKUP(A1156,[2]Sheet2!$D$3:$L$1162,9,FALSE)</f>
        <v>0</v>
      </c>
      <c r="F1156" s="1"/>
      <c r="G1156" s="1">
        <f>VLOOKUP(A1156,[2]Sheet2!$D$3:$J$1162,7,FALSE)</f>
        <v>0</v>
      </c>
      <c r="H1156" s="1"/>
      <c r="I1156" s="1">
        <f t="shared" si="76"/>
        <v>0</v>
      </c>
      <c r="N1156" s="5"/>
      <c r="O1156" s="9"/>
    </row>
    <row r="1157" spans="1:15" x14ac:dyDescent="0.25">
      <c r="A1157" t="s">
        <v>1610</v>
      </c>
      <c r="B1157" t="s">
        <v>1071</v>
      </c>
      <c r="C1157" s="1">
        <f>VLOOKUP(A1157,[1]Sheet1!$D$3:$P$1208,3,FALSE)</f>
        <v>0</v>
      </c>
      <c r="D1157" s="1">
        <f t="shared" si="75"/>
        <v>0</v>
      </c>
      <c r="E1157" s="1">
        <f>VLOOKUP(A1157,[2]Sheet2!$D$3:$L$1162,9,FALSE)</f>
        <v>0</v>
      </c>
      <c r="F1157" s="1"/>
      <c r="G1157" s="1">
        <f>VLOOKUP(A1157,[2]Sheet2!$D$3:$J$1162,7,FALSE)</f>
        <v>0</v>
      </c>
      <c r="H1157" s="1"/>
      <c r="I1157" s="1">
        <f t="shared" si="76"/>
        <v>0</v>
      </c>
      <c r="N1157" s="5"/>
      <c r="O1157" s="9"/>
    </row>
    <row r="1158" spans="1:15" x14ac:dyDescent="0.25">
      <c r="A1158" t="s">
        <v>1611</v>
      </c>
      <c r="B1158" t="s">
        <v>1612</v>
      </c>
      <c r="C1158" s="1">
        <f>VLOOKUP(A1158,[1]Sheet1!$D$3:$P$1208,3,FALSE)</f>
        <v>0</v>
      </c>
      <c r="D1158" s="1">
        <f t="shared" si="75"/>
        <v>0</v>
      </c>
      <c r="E1158" s="1">
        <f>VLOOKUP(A1158,[2]Sheet2!$D$3:$L$1162,9,FALSE)</f>
        <v>0</v>
      </c>
      <c r="F1158" s="1"/>
      <c r="G1158" s="1">
        <f>VLOOKUP(A1158,[2]Sheet2!$D$3:$J$1162,7,FALSE)</f>
        <v>0</v>
      </c>
      <c r="H1158" s="1"/>
      <c r="I1158" s="1">
        <f t="shared" si="76"/>
        <v>0</v>
      </c>
      <c r="N1158" s="5"/>
      <c r="O1158" s="9"/>
    </row>
    <row r="1159" spans="1:15" x14ac:dyDescent="0.25">
      <c r="A1159" t="s">
        <v>1613</v>
      </c>
      <c r="B1159" t="s">
        <v>1614</v>
      </c>
      <c r="C1159" s="1">
        <f>VLOOKUP(A1159,[1]Sheet1!$D$3:$P$1208,3,FALSE)</f>
        <v>0</v>
      </c>
      <c r="D1159" s="1">
        <f t="shared" si="75"/>
        <v>0</v>
      </c>
      <c r="E1159" s="1">
        <f>VLOOKUP(A1159,[2]Sheet2!$D$3:$L$1162,9,FALSE)</f>
        <v>0</v>
      </c>
      <c r="F1159" s="1"/>
      <c r="G1159" s="1">
        <f>VLOOKUP(A1159,[2]Sheet2!$D$3:$J$1162,7,FALSE)</f>
        <v>0</v>
      </c>
      <c r="H1159" s="1"/>
      <c r="I1159" s="1">
        <f t="shared" si="76"/>
        <v>0</v>
      </c>
      <c r="N1159" s="5"/>
      <c r="O1159" s="9"/>
    </row>
    <row r="1160" spans="1:15" x14ac:dyDescent="0.25">
      <c r="A1160" s="7"/>
      <c r="B1160" s="7" t="s">
        <v>103</v>
      </c>
      <c r="C1160" s="8">
        <f>SUM(C1075:C1159)</f>
        <v>7319322.3300000131</v>
      </c>
      <c r="D1160" s="8">
        <f t="shared" ref="D1160" si="77">SUM(D1075:D1159)</f>
        <v>5740331.1899999976</v>
      </c>
      <c r="E1160" s="8">
        <f>SUM(E1075:E1159)</f>
        <v>13059653.520000026</v>
      </c>
      <c r="F1160" s="8"/>
      <c r="G1160" s="8"/>
      <c r="H1160" s="8"/>
      <c r="I1160" s="8"/>
      <c r="N1160" s="5"/>
      <c r="O1160" s="9"/>
    </row>
    <row r="1161" spans="1:15" x14ac:dyDescent="0.25">
      <c r="A1161" s="7">
        <v>1201</v>
      </c>
      <c r="B1161" s="7" t="s">
        <v>104</v>
      </c>
      <c r="C1161" s="7"/>
      <c r="D1161" s="7"/>
      <c r="E1161" s="7"/>
      <c r="F1161" s="7"/>
      <c r="G1161" s="7"/>
      <c r="H1161" s="7"/>
      <c r="I1161" s="7"/>
      <c r="N1161" s="5"/>
      <c r="O1161" s="9"/>
    </row>
    <row r="1162" spans="1:15" x14ac:dyDescent="0.25">
      <c r="A1162" t="s">
        <v>105</v>
      </c>
      <c r="B1162" t="s">
        <v>106</v>
      </c>
      <c r="N1162" s="5"/>
      <c r="O1162" s="9"/>
    </row>
    <row r="1163" spans="1:15" x14ac:dyDescent="0.25">
      <c r="A1163" s="3">
        <v>1301</v>
      </c>
      <c r="B1163" s="3" t="s">
        <v>1615</v>
      </c>
      <c r="C1163" s="3"/>
      <c r="D1163" s="3"/>
      <c r="E1163" s="3"/>
      <c r="F1163" s="3"/>
      <c r="G1163" s="3"/>
      <c r="H1163" s="3"/>
      <c r="I1163" s="3"/>
      <c r="N1163" s="5"/>
      <c r="O1163" s="9"/>
    </row>
    <row r="1164" spans="1:15" x14ac:dyDescent="0.25">
      <c r="A1164" t="s">
        <v>1616</v>
      </c>
      <c r="B1164" t="s">
        <v>2</v>
      </c>
      <c r="C1164" s="1">
        <f>VLOOKUP(A1164,[1]Sheet1!$D$3:$P$1208,3,FALSE)</f>
        <v>483198.42</v>
      </c>
      <c r="D1164" s="1">
        <f t="shared" ref="D1164:D1206" si="78">+E1164-C1164</f>
        <v>-226080.77999999997</v>
      </c>
      <c r="E1164" s="1">
        <f>VLOOKUP(A1164,[2]Sheet2!$D$3:$L$1162,9,FALSE)</f>
        <v>257117.64</v>
      </c>
      <c r="F1164" s="1"/>
      <c r="G1164" s="1">
        <f>VLOOKUP(A1164,[2]Sheet2!$D$3:$J$1162,7,FALSE)</f>
        <v>192838.23</v>
      </c>
      <c r="H1164" s="1"/>
      <c r="I1164" s="1">
        <f t="shared" ref="I1164:I1206" si="79">+E1164-G1164</f>
        <v>64279.41</v>
      </c>
      <c r="N1164" s="5"/>
      <c r="O1164" s="9"/>
    </row>
    <row r="1165" spans="1:15" x14ac:dyDescent="0.25">
      <c r="A1165" t="s">
        <v>1617</v>
      </c>
      <c r="B1165" t="s">
        <v>6</v>
      </c>
      <c r="C1165" s="1">
        <f>VLOOKUP(A1165,[1]Sheet1!$D$3:$P$1208,3,FALSE)</f>
        <v>54962.52</v>
      </c>
      <c r="D1165" s="1">
        <f t="shared" si="78"/>
        <v>0</v>
      </c>
      <c r="E1165" s="1">
        <f>VLOOKUP(A1165,[2]Sheet2!$D$3:$L$1162,9,FALSE)</f>
        <v>54962.52</v>
      </c>
      <c r="F1165" s="1"/>
      <c r="G1165" s="1">
        <f>VLOOKUP(A1165,[2]Sheet2!$D$3:$J$1162,7,FALSE)</f>
        <v>21426.47</v>
      </c>
      <c r="H1165" s="1"/>
      <c r="I1165" s="1">
        <f t="shared" si="79"/>
        <v>33536.049999999996</v>
      </c>
      <c r="N1165" s="5"/>
      <c r="O1165" s="9"/>
    </row>
    <row r="1166" spans="1:15" x14ac:dyDescent="0.25">
      <c r="A1166" t="s">
        <v>1618</v>
      </c>
      <c r="B1166" t="s">
        <v>8</v>
      </c>
      <c r="C1166" s="1">
        <f>VLOOKUP(A1166,[1]Sheet1!$D$3:$P$1208,3,FALSE)</f>
        <v>6600</v>
      </c>
      <c r="D1166" s="1">
        <f t="shared" si="78"/>
        <v>-3000</v>
      </c>
      <c r="E1166" s="1">
        <f>VLOOKUP(A1166,[2]Sheet2!$D$3:$L$1162,9,FALSE)</f>
        <v>3600</v>
      </c>
      <c r="F1166" s="1"/>
      <c r="G1166" s="1">
        <f>VLOOKUP(A1166,[2]Sheet2!$D$3:$J$1162,7,FALSE)</f>
        <v>2700</v>
      </c>
      <c r="H1166" s="1"/>
      <c r="I1166" s="1">
        <f t="shared" si="79"/>
        <v>900</v>
      </c>
      <c r="N1166" s="5"/>
      <c r="O1166" s="9"/>
    </row>
    <row r="1167" spans="1:15" x14ac:dyDescent="0.25">
      <c r="A1167" t="s">
        <v>1619</v>
      </c>
      <c r="B1167" t="s">
        <v>12</v>
      </c>
      <c r="C1167" s="1">
        <f>VLOOKUP(A1167,[1]Sheet1!$D$3:$P$1208,3,FALSE)</f>
        <v>10837.68</v>
      </c>
      <c r="D1167" s="1">
        <f t="shared" si="78"/>
        <v>0</v>
      </c>
      <c r="E1167" s="1">
        <f>VLOOKUP(A1167,[2]Sheet2!$D$3:$L$1162,9,FALSE)</f>
        <v>10837.68</v>
      </c>
      <c r="F1167" s="1"/>
      <c r="G1167" s="1">
        <f>VLOOKUP(A1167,[2]Sheet2!$D$3:$J$1162,7,FALSE)</f>
        <v>0</v>
      </c>
      <c r="H1167" s="1"/>
      <c r="I1167" s="1">
        <f t="shared" si="79"/>
        <v>10837.68</v>
      </c>
      <c r="N1167" s="5"/>
      <c r="O1167" s="9"/>
    </row>
    <row r="1168" spans="1:15" x14ac:dyDescent="0.25">
      <c r="A1168" t="s">
        <v>1692</v>
      </c>
      <c r="B1168" t="s">
        <v>16</v>
      </c>
      <c r="C1168" s="1">
        <f>VLOOKUP(A1168,[1]Sheet1!$D$3:$P$1208,3,FALSE)</f>
        <v>0</v>
      </c>
      <c r="D1168" s="1">
        <f t="shared" si="78"/>
        <v>48000</v>
      </c>
      <c r="E1168" s="1">
        <f>VLOOKUP(A1168,[2]Sheet2!$D$3:$L$1162,9,FALSE)</f>
        <v>48000</v>
      </c>
      <c r="F1168" s="1"/>
      <c r="G1168" s="1">
        <f>VLOOKUP(A1168,[2]Sheet2!$D$3:$J$1162,7,FALSE)</f>
        <v>36000</v>
      </c>
      <c r="H1168" s="1"/>
      <c r="I1168" s="1">
        <f t="shared" si="79"/>
        <v>12000</v>
      </c>
      <c r="N1168" s="5"/>
      <c r="O1168" s="9"/>
    </row>
    <row r="1169" spans="1:15" x14ac:dyDescent="0.25">
      <c r="A1169" t="s">
        <v>1620</v>
      </c>
      <c r="B1169" t="s">
        <v>18</v>
      </c>
      <c r="C1169" s="1">
        <f>VLOOKUP(A1169,[1]Sheet1!$D$3:$P$1208,3,FALSE)</f>
        <v>122.04</v>
      </c>
      <c r="D1169" s="1">
        <f t="shared" si="78"/>
        <v>-35.040000000000006</v>
      </c>
      <c r="E1169" s="1">
        <f>VLOOKUP(A1169,[2]Sheet2!$D$3:$L$1162,9,FALSE)</f>
        <v>87</v>
      </c>
      <c r="F1169" s="1"/>
      <c r="G1169" s="1">
        <f>VLOOKUP(A1169,[2]Sheet2!$D$3:$J$1162,7,FALSE)</f>
        <v>65.25</v>
      </c>
      <c r="H1169" s="1"/>
      <c r="I1169" s="1">
        <f t="shared" si="79"/>
        <v>21.75</v>
      </c>
      <c r="N1169" s="5"/>
      <c r="O1169" s="9"/>
    </row>
    <row r="1170" spans="1:15" x14ac:dyDescent="0.25">
      <c r="A1170" t="s">
        <v>1621</v>
      </c>
      <c r="B1170" t="s">
        <v>20</v>
      </c>
      <c r="C1170" s="1">
        <f>VLOOKUP(A1170,[1]Sheet1!$D$3:$P$1208,3,FALSE)</f>
        <v>5776.11</v>
      </c>
      <c r="D1170" s="1">
        <f t="shared" si="78"/>
        <v>-2341.5766666666664</v>
      </c>
      <c r="E1170" s="1">
        <f>VLOOKUP(A1170,[2]Sheet2!$D$3:$L$1162,9,FALSE)</f>
        <v>3434.5333333333333</v>
      </c>
      <c r="F1170" s="1"/>
      <c r="G1170" s="1">
        <f>VLOOKUP(A1170,[2]Sheet2!$D$3:$J$1162,7,FALSE)</f>
        <v>2575.9</v>
      </c>
      <c r="H1170" s="1"/>
      <c r="I1170" s="1">
        <f t="shared" si="79"/>
        <v>858.63333333333321</v>
      </c>
      <c r="N1170" s="5"/>
      <c r="O1170" s="9"/>
    </row>
    <row r="1171" spans="1:15" x14ac:dyDescent="0.25">
      <c r="A1171" t="s">
        <v>1622</v>
      </c>
      <c r="B1171" t="s">
        <v>22</v>
      </c>
      <c r="C1171" s="1">
        <f>VLOOKUP(A1171,[1]Sheet1!$D$3:$P$1208,3,FALSE)</f>
        <v>0</v>
      </c>
      <c r="D1171" s="1">
        <f t="shared" si="78"/>
        <v>0</v>
      </c>
      <c r="E1171" s="1">
        <f>VLOOKUP(A1171,[2]Sheet2!$D$3:$L$1162,9,FALSE)</f>
        <v>0</v>
      </c>
      <c r="F1171" s="1"/>
      <c r="G1171" s="1">
        <f>VLOOKUP(A1171,[2]Sheet2!$D$3:$J$1162,7,FALSE)</f>
        <v>0</v>
      </c>
      <c r="H1171" s="1"/>
      <c r="I1171" s="1">
        <f t="shared" si="79"/>
        <v>0</v>
      </c>
      <c r="N1171" s="5"/>
      <c r="O1171" s="9"/>
    </row>
    <row r="1172" spans="1:15" x14ac:dyDescent="0.25">
      <c r="A1172" t="s">
        <v>1623</v>
      </c>
      <c r="B1172" t="s">
        <v>26</v>
      </c>
      <c r="C1172" s="1">
        <f>VLOOKUP(A1172,[1]Sheet1!$D$3:$P$1208,3,FALSE)</f>
        <v>23083.23</v>
      </c>
      <c r="D1172" s="1">
        <f t="shared" si="78"/>
        <v>11451.95</v>
      </c>
      <c r="E1172" s="1">
        <f>VLOOKUP(A1172,[2]Sheet2!$D$3:$L$1162,9,FALSE)</f>
        <v>34535.18</v>
      </c>
      <c r="F1172" s="1"/>
      <c r="G1172" s="1">
        <f>VLOOKUP(A1172,[2]Sheet2!$D$3:$J$1162,7,FALSE)</f>
        <v>25196.6</v>
      </c>
      <c r="H1172" s="1"/>
      <c r="I1172" s="1">
        <f t="shared" si="79"/>
        <v>9338.5800000000017</v>
      </c>
      <c r="N1172" s="5"/>
      <c r="O1172" s="9"/>
    </row>
    <row r="1173" spans="1:15" x14ac:dyDescent="0.25">
      <c r="A1173" t="s">
        <v>1624</v>
      </c>
      <c r="B1173" t="s">
        <v>28</v>
      </c>
      <c r="C1173" s="1">
        <f>VLOOKUP(A1173,[1]Sheet1!$D$3:$P$1208,3,FALSE)</f>
        <v>79746.94</v>
      </c>
      <c r="D1173" s="1">
        <f t="shared" si="78"/>
        <v>-34138.646666666667</v>
      </c>
      <c r="E1173" s="1">
        <f>VLOOKUP(A1173,[2]Sheet2!$D$3:$L$1162,9,FALSE)</f>
        <v>45608.293333333335</v>
      </c>
      <c r="F1173" s="1"/>
      <c r="G1173" s="1">
        <f>VLOOKUP(A1173,[2]Sheet2!$D$3:$J$1162,7,FALSE)</f>
        <v>34206.22</v>
      </c>
      <c r="H1173" s="1"/>
      <c r="I1173" s="1">
        <f t="shared" si="79"/>
        <v>11402.073333333334</v>
      </c>
      <c r="N1173" s="5"/>
      <c r="O1173" s="9"/>
    </row>
    <row r="1174" spans="1:15" x14ac:dyDescent="0.25">
      <c r="A1174" t="s">
        <v>1625</v>
      </c>
      <c r="B1174" t="s">
        <v>30</v>
      </c>
      <c r="C1174" s="1">
        <f>VLOOKUP(A1174,[1]Sheet1!$D$3:$P$1208,3,FALSE)</f>
        <v>3146.92</v>
      </c>
      <c r="D1174" s="1">
        <f t="shared" si="78"/>
        <v>-1362.28</v>
      </c>
      <c r="E1174" s="1">
        <f>VLOOKUP(A1174,[2]Sheet2!$D$3:$L$1162,9,FALSE)</f>
        <v>1784.64</v>
      </c>
      <c r="F1174" s="1"/>
      <c r="G1174" s="1">
        <f>VLOOKUP(A1174,[2]Sheet2!$D$3:$J$1162,7,FALSE)</f>
        <v>1338.48</v>
      </c>
      <c r="H1174" s="1"/>
      <c r="I1174" s="1">
        <f t="shared" si="79"/>
        <v>446.16000000000008</v>
      </c>
      <c r="N1174" s="5"/>
      <c r="O1174" s="9"/>
    </row>
    <row r="1175" spans="1:15" x14ac:dyDescent="0.25">
      <c r="A1175" t="s">
        <v>1626</v>
      </c>
      <c r="B1175" t="s">
        <v>1272</v>
      </c>
      <c r="C1175" s="1">
        <f>VLOOKUP(A1175,[1]Sheet1!$D$3:$P$1208,3,FALSE)</f>
        <v>5085000</v>
      </c>
      <c r="D1175" s="1">
        <f t="shared" si="78"/>
        <v>0</v>
      </c>
      <c r="E1175" s="1">
        <f>VLOOKUP(A1175,[2]Sheet2!$D$3:$L$1162,9,FALSE)</f>
        <v>5085000</v>
      </c>
      <c r="F1175" s="1"/>
      <c r="G1175" s="1">
        <f>VLOOKUP(A1175,[2]Sheet2!$D$3:$J$1162,7,FALSE)</f>
        <v>0</v>
      </c>
      <c r="H1175" s="1"/>
      <c r="I1175" s="1">
        <f t="shared" si="79"/>
        <v>5085000</v>
      </c>
      <c r="N1175" s="5"/>
      <c r="O1175" s="9"/>
    </row>
    <row r="1176" spans="1:15" x14ac:dyDescent="0.25">
      <c r="A1176" t="s">
        <v>1627</v>
      </c>
      <c r="B1176" t="s">
        <v>1628</v>
      </c>
      <c r="C1176" s="1">
        <f>VLOOKUP(A1176,[1]Sheet1!$D$3:$P$1208,3,FALSE)</f>
        <v>1750000</v>
      </c>
      <c r="D1176" s="1">
        <f t="shared" si="78"/>
        <v>-550000</v>
      </c>
      <c r="E1176" s="1">
        <f>VLOOKUP(A1176,[2]Sheet2!$D$3:$L$1162,9,FALSE)</f>
        <v>1200000</v>
      </c>
      <c r="F1176" s="1"/>
      <c r="G1176" s="1">
        <f>VLOOKUP(A1176,[2]Sheet2!$D$3:$J$1162,7,FALSE)</f>
        <v>0</v>
      </c>
      <c r="H1176" s="1"/>
      <c r="I1176" s="1">
        <f t="shared" si="79"/>
        <v>1200000</v>
      </c>
      <c r="N1176" s="5"/>
      <c r="O1176" s="9"/>
    </row>
    <row r="1177" spans="1:15" x14ac:dyDescent="0.25">
      <c r="A1177" t="s">
        <v>1629</v>
      </c>
      <c r="B1177" t="s">
        <v>844</v>
      </c>
      <c r="C1177" s="1">
        <f>VLOOKUP(A1177,[1]Sheet1!$D$3:$P$1208,3,FALSE)</f>
        <v>0</v>
      </c>
      <c r="D1177" s="1">
        <f t="shared" si="78"/>
        <v>0</v>
      </c>
      <c r="E1177" s="1">
        <f>VLOOKUP(A1177,[2]Sheet2!$D$3:$L$1162,9,FALSE)</f>
        <v>0</v>
      </c>
      <c r="F1177" s="1"/>
      <c r="G1177" s="1">
        <f>VLOOKUP(A1177,[2]Sheet2!$D$3:$J$1162,7,FALSE)</f>
        <v>0</v>
      </c>
      <c r="H1177" s="1"/>
      <c r="I1177" s="1">
        <f t="shared" si="79"/>
        <v>0</v>
      </c>
      <c r="N1177" s="5"/>
      <c r="O1177" s="9"/>
    </row>
    <row r="1178" spans="1:15" x14ac:dyDescent="0.25">
      <c r="A1178" s="4" t="s">
        <v>1630</v>
      </c>
      <c r="B1178" s="4" t="s">
        <v>1631</v>
      </c>
      <c r="C1178" s="1">
        <f>VLOOKUP(A1178,[1]Sheet1!$D$3:$P$1208,3,FALSE)</f>
        <v>20563200</v>
      </c>
      <c r="D1178" s="1">
        <f t="shared" si="78"/>
        <v>0</v>
      </c>
      <c r="E1178" s="1">
        <f>VLOOKUP(A1178,[2]Sheet2!$D$3:$L$1162,9,FALSE)</f>
        <v>20563200</v>
      </c>
      <c r="F1178" s="1"/>
      <c r="G1178" s="1">
        <f>VLOOKUP(A1178,[2]Sheet2!$D$3:$J$1162,7,FALSE)</f>
        <v>1007560.87</v>
      </c>
      <c r="H1178" s="1"/>
      <c r="I1178" s="1">
        <f t="shared" si="79"/>
        <v>19555639.129999999</v>
      </c>
      <c r="N1178" s="5"/>
      <c r="O1178" s="9"/>
    </row>
    <row r="1179" spans="1:15" x14ac:dyDescent="0.25">
      <c r="A1179" s="4" t="s">
        <v>1632</v>
      </c>
      <c r="B1179" s="4" t="s">
        <v>1536</v>
      </c>
      <c r="C1179" s="1">
        <f>VLOOKUP(A1179,[1]Sheet1!$D$3:$P$1208,3,FALSE)</f>
        <v>1371720</v>
      </c>
      <c r="D1179" s="1">
        <f t="shared" si="78"/>
        <v>0</v>
      </c>
      <c r="E1179" s="1">
        <f>VLOOKUP(A1179,[2]Sheet2!$D$3:$L$1162,9,FALSE)</f>
        <v>1371720</v>
      </c>
      <c r="F1179" s="1"/>
      <c r="G1179" s="1">
        <f>VLOOKUP(A1179,[2]Sheet2!$D$3:$J$1162,7,FALSE)</f>
        <v>0</v>
      </c>
      <c r="H1179" s="1"/>
      <c r="I1179" s="1">
        <f t="shared" si="79"/>
        <v>1371720</v>
      </c>
      <c r="N1179" s="5"/>
      <c r="O1179" s="9"/>
    </row>
    <row r="1180" spans="1:15" x14ac:dyDescent="0.25">
      <c r="A1180" s="4" t="s">
        <v>1633</v>
      </c>
      <c r="B1180" s="4" t="s">
        <v>1279</v>
      </c>
      <c r="C1180" s="1">
        <f>VLOOKUP(A1180,[1]Sheet1!$D$3:$P$1208,3,FALSE)</f>
        <v>1391425.62</v>
      </c>
      <c r="D1180" s="1">
        <f t="shared" si="78"/>
        <v>0</v>
      </c>
      <c r="E1180" s="1">
        <f>VLOOKUP(A1180,[2]Sheet2!$D$3:$L$1162,9,FALSE)</f>
        <v>1391425.62</v>
      </c>
      <c r="F1180" s="1"/>
      <c r="G1180" s="1">
        <f>VLOOKUP(A1180,[2]Sheet2!$D$3:$J$1162,7,FALSE)</f>
        <v>352301.39</v>
      </c>
      <c r="H1180" s="1"/>
      <c r="I1180" s="1">
        <f t="shared" si="79"/>
        <v>1039124.2300000001</v>
      </c>
      <c r="N1180" s="5"/>
      <c r="O1180" s="9"/>
    </row>
    <row r="1181" spans="1:15" x14ac:dyDescent="0.25">
      <c r="A1181" s="4" t="s">
        <v>1634</v>
      </c>
      <c r="B1181" s="4" t="s">
        <v>1635</v>
      </c>
      <c r="C1181" s="1">
        <f>VLOOKUP(A1181,[1]Sheet1!$D$3:$P$1208,3,FALSE)</f>
        <v>474000</v>
      </c>
      <c r="D1181" s="1">
        <f t="shared" si="78"/>
        <v>0</v>
      </c>
      <c r="E1181" s="1">
        <f>VLOOKUP(A1181,[2]Sheet2!$D$3:$L$1162,9,FALSE)</f>
        <v>474000</v>
      </c>
      <c r="F1181" s="1"/>
      <c r="G1181" s="1">
        <f>VLOOKUP(A1181,[2]Sheet2!$D$3:$J$1162,7,FALSE)</f>
        <v>0</v>
      </c>
      <c r="H1181" s="1"/>
      <c r="I1181" s="1">
        <f t="shared" si="79"/>
        <v>474000</v>
      </c>
      <c r="N1181" s="5"/>
      <c r="O1181" s="9"/>
    </row>
    <row r="1182" spans="1:15" x14ac:dyDescent="0.25">
      <c r="A1182" s="4" t="s">
        <v>1636</v>
      </c>
      <c r="B1182" s="4" t="s">
        <v>52</v>
      </c>
      <c r="C1182" s="1">
        <f>VLOOKUP(A1182,[1]Sheet1!$D$3:$P$1208,3,FALSE)</f>
        <v>0</v>
      </c>
      <c r="D1182" s="1">
        <f t="shared" si="78"/>
        <v>0</v>
      </c>
      <c r="E1182" s="1">
        <f>VLOOKUP(A1182,[2]Sheet2!$D$3:$L$1162,9,FALSE)</f>
        <v>0</v>
      </c>
      <c r="F1182" s="1"/>
      <c r="G1182" s="1">
        <f>VLOOKUP(A1182,[2]Sheet2!$D$3:$J$1162,7,FALSE)</f>
        <v>0</v>
      </c>
      <c r="H1182" s="1"/>
      <c r="I1182" s="1">
        <f t="shared" si="79"/>
        <v>0</v>
      </c>
      <c r="N1182" s="5"/>
      <c r="O1182" s="9"/>
    </row>
    <row r="1183" spans="1:15" x14ac:dyDescent="0.25">
      <c r="A1183" s="4" t="s">
        <v>1637</v>
      </c>
      <c r="B1183" s="4" t="s">
        <v>446</v>
      </c>
      <c r="C1183" s="1">
        <f>VLOOKUP(A1183,[1]Sheet1!$D$3:$P$1208,3,FALSE)</f>
        <v>0</v>
      </c>
      <c r="D1183" s="1">
        <f t="shared" si="78"/>
        <v>0</v>
      </c>
      <c r="E1183" s="1">
        <f>VLOOKUP(A1183,[2]Sheet2!$D$3:$L$1162,9,FALSE)</f>
        <v>0</v>
      </c>
      <c r="F1183" s="1"/>
      <c r="G1183" s="1">
        <f>VLOOKUP(A1183,[2]Sheet2!$D$3:$J$1162,7,FALSE)</f>
        <v>0</v>
      </c>
      <c r="H1183" s="1"/>
      <c r="I1183" s="1">
        <f t="shared" si="79"/>
        <v>0</v>
      </c>
      <c r="N1183" s="5"/>
      <c r="O1183" s="9"/>
    </row>
    <row r="1184" spans="1:15" x14ac:dyDescent="0.25">
      <c r="A1184" s="4" t="s">
        <v>1638</v>
      </c>
      <c r="B1184" s="4" t="s">
        <v>66</v>
      </c>
      <c r="C1184" s="1">
        <f>VLOOKUP(A1184,[1]Sheet1!$D$3:$P$1208,3,FALSE)</f>
        <v>0</v>
      </c>
      <c r="D1184" s="1">
        <f t="shared" si="78"/>
        <v>0</v>
      </c>
      <c r="E1184" s="1">
        <f>VLOOKUP(A1184,[2]Sheet2!$D$3:$L$1162,9,FALSE)</f>
        <v>0</v>
      </c>
      <c r="F1184" s="1"/>
      <c r="G1184" s="1">
        <f>VLOOKUP(A1184,[2]Sheet2!$D$3:$J$1162,7,FALSE)</f>
        <v>0</v>
      </c>
      <c r="H1184" s="1"/>
      <c r="I1184" s="1">
        <f t="shared" si="79"/>
        <v>0</v>
      </c>
      <c r="N1184" s="5"/>
      <c r="O1184" s="9"/>
    </row>
    <row r="1185" spans="1:15" x14ac:dyDescent="0.25">
      <c r="A1185" s="4" t="s">
        <v>1639</v>
      </c>
      <c r="B1185" s="4" t="s">
        <v>72</v>
      </c>
      <c r="C1185" s="1">
        <f>VLOOKUP(A1185,[1]Sheet1!$D$3:$P$1208,3,FALSE)</f>
        <v>0</v>
      </c>
      <c r="D1185" s="1">
        <f t="shared" si="78"/>
        <v>0</v>
      </c>
      <c r="E1185" s="1">
        <f>VLOOKUP(A1185,[2]Sheet2!$D$3:$L$1162,9,FALSE)</f>
        <v>0</v>
      </c>
      <c r="F1185" s="1"/>
      <c r="G1185" s="1">
        <f>VLOOKUP(A1185,[2]Sheet2!$D$3:$J$1162,7,FALSE)</f>
        <v>0</v>
      </c>
      <c r="H1185" s="1"/>
      <c r="I1185" s="1">
        <f t="shared" si="79"/>
        <v>0</v>
      </c>
      <c r="N1185" s="5"/>
      <c r="O1185" s="9"/>
    </row>
    <row r="1186" spans="1:15" x14ac:dyDescent="0.25">
      <c r="A1186" s="4" t="s">
        <v>1640</v>
      </c>
      <c r="B1186" s="4" t="s">
        <v>72</v>
      </c>
      <c r="C1186" s="1">
        <f>VLOOKUP(A1186,[1]Sheet1!$D$3:$P$1208,3,FALSE)</f>
        <v>0</v>
      </c>
      <c r="D1186" s="1">
        <f t="shared" si="78"/>
        <v>0</v>
      </c>
      <c r="E1186" s="1">
        <f>VLOOKUP(A1186,[2]Sheet2!$D$3:$L$1162,9,FALSE)</f>
        <v>0</v>
      </c>
      <c r="F1186" s="1"/>
      <c r="G1186" s="1">
        <f>VLOOKUP(A1186,[2]Sheet2!$D$3:$J$1162,7,FALSE)</f>
        <v>0</v>
      </c>
      <c r="H1186" s="1"/>
      <c r="I1186" s="1">
        <f t="shared" si="79"/>
        <v>0</v>
      </c>
      <c r="N1186" s="5"/>
      <c r="O1186" s="9"/>
    </row>
    <row r="1187" spans="1:15" x14ac:dyDescent="0.25">
      <c r="A1187" s="4" t="s">
        <v>1641</v>
      </c>
      <c r="B1187" s="4" t="s">
        <v>72</v>
      </c>
      <c r="C1187" s="1">
        <f>VLOOKUP(A1187,[1]Sheet1!$D$3:$P$1208,3,FALSE)</f>
        <v>0</v>
      </c>
      <c r="D1187" s="1">
        <f t="shared" si="78"/>
        <v>0</v>
      </c>
      <c r="E1187" s="1">
        <f>VLOOKUP(A1187,[2]Sheet2!$D$3:$L$1162,9,FALSE)</f>
        <v>0</v>
      </c>
      <c r="F1187" s="1"/>
      <c r="G1187" s="1">
        <f>VLOOKUP(A1187,[2]Sheet2!$D$3:$J$1162,7,FALSE)</f>
        <v>0</v>
      </c>
      <c r="H1187" s="1"/>
      <c r="I1187" s="1">
        <f t="shared" si="79"/>
        <v>0</v>
      </c>
      <c r="N1187" s="5"/>
      <c r="O1187" s="9"/>
    </row>
    <row r="1188" spans="1:15" x14ac:dyDescent="0.25">
      <c r="A1188" s="4" t="s">
        <v>1642</v>
      </c>
      <c r="B1188" s="4" t="s">
        <v>72</v>
      </c>
      <c r="C1188" s="1">
        <f>VLOOKUP(A1188,[1]Sheet1!$D$3:$P$1208,3,FALSE)</f>
        <v>0</v>
      </c>
      <c r="D1188" s="1">
        <f t="shared" si="78"/>
        <v>0</v>
      </c>
      <c r="E1188" s="1">
        <f>VLOOKUP(A1188,[2]Sheet2!$D$3:$L$1162,9,FALSE)</f>
        <v>0</v>
      </c>
      <c r="F1188" s="1"/>
      <c r="G1188" s="1">
        <f>VLOOKUP(A1188,[2]Sheet2!$D$3:$J$1162,7,FALSE)</f>
        <v>0</v>
      </c>
      <c r="H1188" s="1"/>
      <c r="I1188" s="1">
        <f t="shared" si="79"/>
        <v>0</v>
      </c>
      <c r="N1188" s="5"/>
      <c r="O1188" s="9"/>
    </row>
    <row r="1189" spans="1:15" x14ac:dyDescent="0.25">
      <c r="A1189" s="4" t="s">
        <v>1643</v>
      </c>
      <c r="B1189" s="4" t="s">
        <v>78</v>
      </c>
      <c r="C1189" s="1">
        <f>VLOOKUP(A1189,[1]Sheet1!$D$3:$P$1208,3,FALSE)</f>
        <v>16000</v>
      </c>
      <c r="D1189" s="1">
        <f t="shared" si="78"/>
        <v>362.15999999999985</v>
      </c>
      <c r="E1189" s="1">
        <f>VLOOKUP(A1189,[2]Sheet2!$D$3:$L$1162,9,FALSE)</f>
        <v>16362.16</v>
      </c>
      <c r="F1189" s="1"/>
      <c r="G1189" s="1">
        <f>VLOOKUP(A1189,[2]Sheet2!$D$3:$J$1162,7,FALSE)</f>
        <v>12271.62</v>
      </c>
      <c r="H1189" s="1"/>
      <c r="I1189" s="1">
        <f t="shared" si="79"/>
        <v>4090.5399999999991</v>
      </c>
      <c r="N1189" s="5"/>
      <c r="O1189" s="9"/>
    </row>
    <row r="1190" spans="1:15" x14ac:dyDescent="0.25">
      <c r="A1190" s="4" t="s">
        <v>1644</v>
      </c>
      <c r="B1190" s="4" t="s">
        <v>693</v>
      </c>
      <c r="C1190" s="1">
        <f>VLOOKUP(A1190,[1]Sheet1!$D$3:$P$1208,3,FALSE)</f>
        <v>0</v>
      </c>
      <c r="D1190" s="1">
        <f t="shared" si="78"/>
        <v>0</v>
      </c>
      <c r="E1190" s="1">
        <f>VLOOKUP(A1190,[2]Sheet2!$D$3:$L$1162,9,FALSE)</f>
        <v>0</v>
      </c>
      <c r="F1190" s="1"/>
      <c r="G1190" s="1">
        <f>VLOOKUP(A1190,[2]Sheet2!$D$3:$J$1162,7,FALSE)</f>
        <v>0</v>
      </c>
      <c r="H1190" s="1"/>
      <c r="I1190" s="1">
        <f t="shared" si="79"/>
        <v>0</v>
      </c>
      <c r="N1190" s="5"/>
      <c r="O1190" s="9"/>
    </row>
    <row r="1191" spans="1:15" x14ac:dyDescent="0.25">
      <c r="A1191" s="4" t="s">
        <v>1645</v>
      </c>
      <c r="B1191" s="4" t="s">
        <v>84</v>
      </c>
      <c r="C1191" s="1">
        <f>VLOOKUP(A1191,[1]Sheet1!$D$3:$P$1208,3,FALSE)</f>
        <v>0</v>
      </c>
      <c r="D1191" s="1">
        <f t="shared" si="78"/>
        <v>0</v>
      </c>
      <c r="E1191" s="1">
        <f>VLOOKUP(A1191,[2]Sheet2!$D$3:$L$1162,9,FALSE)</f>
        <v>0</v>
      </c>
      <c r="F1191" s="1"/>
      <c r="G1191" s="1">
        <f>VLOOKUP(A1191,[2]Sheet2!$D$3:$J$1162,7,FALSE)</f>
        <v>0</v>
      </c>
      <c r="H1191" s="1"/>
      <c r="I1191" s="1">
        <f t="shared" si="79"/>
        <v>0</v>
      </c>
      <c r="N1191" s="5"/>
      <c r="O1191" s="9"/>
    </row>
    <row r="1192" spans="1:15" x14ac:dyDescent="0.25">
      <c r="A1192" s="4" t="s">
        <v>1646</v>
      </c>
      <c r="B1192" s="4" t="s">
        <v>88</v>
      </c>
      <c r="C1192" s="1">
        <f>VLOOKUP(A1192,[1]Sheet1!$D$3:$P$1208,3,FALSE)</f>
        <v>0</v>
      </c>
      <c r="D1192" s="1">
        <f t="shared" si="78"/>
        <v>0</v>
      </c>
      <c r="E1192" s="1">
        <f>VLOOKUP(A1192,[2]Sheet2!$D$3:$L$1162,9,FALSE)</f>
        <v>0</v>
      </c>
      <c r="F1192" s="1"/>
      <c r="G1192" s="1">
        <f>VLOOKUP(A1192,[2]Sheet2!$D$3:$J$1162,7,FALSE)</f>
        <v>0</v>
      </c>
      <c r="H1192" s="1"/>
      <c r="I1192" s="1">
        <f t="shared" si="79"/>
        <v>0</v>
      </c>
      <c r="N1192" s="5"/>
      <c r="O1192" s="9"/>
    </row>
    <row r="1193" spans="1:15" x14ac:dyDescent="0.25">
      <c r="A1193" s="4" t="s">
        <v>1647</v>
      </c>
      <c r="B1193" s="4" t="s">
        <v>90</v>
      </c>
      <c r="C1193" s="1">
        <f>VLOOKUP(A1193,[1]Sheet1!$D$3:$P$1208,3,FALSE)</f>
        <v>539000</v>
      </c>
      <c r="D1193" s="1">
        <f t="shared" si="78"/>
        <v>0</v>
      </c>
      <c r="E1193" s="1">
        <f>VLOOKUP(A1193,[2]Sheet2!$D$3:$L$1162,9,FALSE)</f>
        <v>539000</v>
      </c>
      <c r="F1193" s="1"/>
      <c r="G1193" s="1">
        <f>VLOOKUP(A1193,[2]Sheet2!$D$3:$J$1162,7,FALSE)</f>
        <v>5930.6</v>
      </c>
      <c r="H1193" s="1"/>
      <c r="I1193" s="1">
        <f t="shared" si="79"/>
        <v>533069.4</v>
      </c>
      <c r="N1193" s="5"/>
      <c r="O1193" s="9"/>
    </row>
    <row r="1194" spans="1:15" x14ac:dyDescent="0.25">
      <c r="A1194" s="4" t="s">
        <v>1648</v>
      </c>
      <c r="B1194" s="4" t="s">
        <v>1649</v>
      </c>
      <c r="C1194" s="1">
        <f>VLOOKUP(A1194,[1]Sheet1!$D$3:$P$1208,3,FALSE)</f>
        <v>191187.15</v>
      </c>
      <c r="D1194" s="1">
        <f t="shared" si="78"/>
        <v>0</v>
      </c>
      <c r="E1194" s="1">
        <f>VLOOKUP(A1194,[2]Sheet2!$D$3:$L$1162,9,FALSE)</f>
        <v>191187.15</v>
      </c>
      <c r="F1194" s="1"/>
      <c r="G1194" s="1">
        <f>VLOOKUP(A1194,[2]Sheet2!$D$3:$J$1162,7,FALSE)</f>
        <v>0</v>
      </c>
      <c r="H1194" s="1"/>
      <c r="I1194" s="1">
        <f t="shared" si="79"/>
        <v>191187.15</v>
      </c>
      <c r="N1194" s="5"/>
      <c r="O1194" s="9"/>
    </row>
    <row r="1195" spans="1:15" x14ac:dyDescent="0.25">
      <c r="A1195" s="4" t="s">
        <v>1650</v>
      </c>
      <c r="B1195" s="4" t="s">
        <v>1651</v>
      </c>
      <c r="C1195" s="1">
        <f>VLOOKUP(A1195,[1]Sheet1!$D$3:$P$1208,3,FALSE)</f>
        <v>64064.11</v>
      </c>
      <c r="D1195" s="1">
        <f t="shared" si="78"/>
        <v>0</v>
      </c>
      <c r="E1195" s="1">
        <f>VLOOKUP(A1195,[2]Sheet2!$D$3:$L$1162,9,FALSE)</f>
        <v>64064.11</v>
      </c>
      <c r="F1195" s="1"/>
      <c r="G1195" s="1">
        <f>VLOOKUP(A1195,[2]Sheet2!$D$3:$J$1162,7,FALSE)</f>
        <v>0</v>
      </c>
      <c r="H1195" s="1"/>
      <c r="I1195" s="1">
        <f t="shared" si="79"/>
        <v>64064.11</v>
      </c>
      <c r="N1195" s="5"/>
      <c r="O1195" s="9"/>
    </row>
    <row r="1196" spans="1:15" x14ac:dyDescent="0.25">
      <c r="A1196" s="4" t="s">
        <v>1652</v>
      </c>
      <c r="B1196" s="4" t="s">
        <v>1334</v>
      </c>
      <c r="C1196" s="1">
        <f>VLOOKUP(A1196,[1]Sheet1!$D$3:$P$1208,3,FALSE)</f>
        <v>0</v>
      </c>
      <c r="D1196" s="1">
        <f t="shared" si="78"/>
        <v>0</v>
      </c>
      <c r="E1196" s="1">
        <f>VLOOKUP(A1196,[2]Sheet2!$D$3:$L$1162,9,FALSE)</f>
        <v>0</v>
      </c>
      <c r="F1196" s="1"/>
      <c r="G1196" s="1">
        <f>VLOOKUP(A1196,[2]Sheet2!$D$3:$J$1162,7,FALSE)</f>
        <v>0</v>
      </c>
      <c r="H1196" s="1"/>
      <c r="I1196" s="1">
        <f t="shared" si="79"/>
        <v>0</v>
      </c>
      <c r="N1196" s="5"/>
      <c r="O1196" s="9"/>
    </row>
    <row r="1197" spans="1:15" x14ac:dyDescent="0.25">
      <c r="A1197" s="4" t="s">
        <v>1653</v>
      </c>
      <c r="B1197" s="4" t="s">
        <v>1654</v>
      </c>
      <c r="C1197" s="1">
        <f>VLOOKUP(A1197,[1]Sheet1!$D$3:$P$1208,3,FALSE)</f>
        <v>325122.71000000002</v>
      </c>
      <c r="D1197" s="1">
        <f t="shared" si="78"/>
        <v>0</v>
      </c>
      <c r="E1197" s="1">
        <f>VLOOKUP(A1197,[2]Sheet2!$D$3:$L$1162,9,FALSE)</f>
        <v>325122.71000000002</v>
      </c>
      <c r="F1197" s="1"/>
      <c r="G1197" s="1">
        <f>VLOOKUP(A1197,[2]Sheet2!$D$3:$J$1162,7,FALSE)</f>
        <v>0</v>
      </c>
      <c r="H1197" s="1"/>
      <c r="I1197" s="1">
        <f t="shared" si="79"/>
        <v>325122.71000000002</v>
      </c>
      <c r="N1197" s="5"/>
      <c r="O1197" s="9"/>
    </row>
    <row r="1198" spans="1:15" x14ac:dyDescent="0.25">
      <c r="A1198" s="4" t="s">
        <v>1655</v>
      </c>
      <c r="B1198" s="4" t="s">
        <v>1656</v>
      </c>
      <c r="C1198" s="1">
        <f>VLOOKUP(A1198,[1]Sheet1!$D$3:$P$1208,3,FALSE)</f>
        <v>40171.01</v>
      </c>
      <c r="D1198" s="1">
        <f t="shared" si="78"/>
        <v>0</v>
      </c>
      <c r="E1198" s="1">
        <f>VLOOKUP(A1198,[2]Sheet2!$D$3:$L$1162,9,FALSE)</f>
        <v>40171.01</v>
      </c>
      <c r="F1198" s="1"/>
      <c r="G1198" s="1">
        <f>VLOOKUP(A1198,[2]Sheet2!$D$3:$J$1162,7,FALSE)</f>
        <v>0</v>
      </c>
      <c r="H1198" s="1"/>
      <c r="I1198" s="1">
        <f t="shared" si="79"/>
        <v>40171.01</v>
      </c>
      <c r="N1198" s="5"/>
      <c r="O1198" s="9"/>
    </row>
    <row r="1199" spans="1:15" x14ac:dyDescent="0.25">
      <c r="A1199" s="4" t="s">
        <v>1657</v>
      </c>
      <c r="B1199" s="4" t="s">
        <v>1658</v>
      </c>
      <c r="C1199" s="1">
        <f>VLOOKUP(A1199,[1]Sheet1!$D$3:$P$1208,3,FALSE)</f>
        <v>-14589048.539999999</v>
      </c>
      <c r="D1199" s="1">
        <f t="shared" si="78"/>
        <v>0</v>
      </c>
      <c r="E1199" s="1">
        <f>VLOOKUP(A1199,[2]Sheet2!$D$3:$L$1162,9,FALSE)</f>
        <v>-14589048.539999999</v>
      </c>
      <c r="F1199" s="1"/>
      <c r="G1199" s="1">
        <f>VLOOKUP(A1199,[2]Sheet2!$D$3:$J$1162,7,FALSE)</f>
        <v>0</v>
      </c>
      <c r="H1199" s="1"/>
      <c r="I1199" s="1">
        <f t="shared" si="79"/>
        <v>-14589048.539999999</v>
      </c>
      <c r="N1199" s="5"/>
      <c r="O1199" s="9"/>
    </row>
    <row r="1200" spans="1:15" x14ac:dyDescent="0.25">
      <c r="A1200" s="4" t="s">
        <v>1659</v>
      </c>
      <c r="B1200" s="4" t="s">
        <v>1660</v>
      </c>
      <c r="C1200" s="1">
        <f>VLOOKUP(A1200,[1]Sheet1!$D$3:$P$1208,3,FALSE)</f>
        <v>-17831050.190000001</v>
      </c>
      <c r="D1200" s="1">
        <f t="shared" si="78"/>
        <v>0</v>
      </c>
      <c r="E1200" s="1">
        <f>VLOOKUP(A1200,[2]Sheet2!$D$3:$L$1162,9,FALSE)</f>
        <v>-17831050.190000001</v>
      </c>
      <c r="F1200" s="1"/>
      <c r="G1200" s="1">
        <f>VLOOKUP(A1200,[2]Sheet2!$D$3:$J$1162,7,FALSE)</f>
        <v>0</v>
      </c>
      <c r="H1200" s="1"/>
      <c r="I1200" s="1">
        <f t="shared" si="79"/>
        <v>-17831050.190000001</v>
      </c>
      <c r="N1200" s="5"/>
      <c r="O1200" s="9"/>
    </row>
    <row r="1201" spans="1:15" x14ac:dyDescent="0.25">
      <c r="A1201" s="4" t="s">
        <v>1661</v>
      </c>
      <c r="B1201" s="4" t="s">
        <v>100</v>
      </c>
      <c r="C1201" s="1">
        <f>VLOOKUP(A1201,[1]Sheet1!$D$3:$P$1208,3,FALSE)</f>
        <v>-11999619.35</v>
      </c>
      <c r="D1201" s="1">
        <f t="shared" si="78"/>
        <v>0</v>
      </c>
      <c r="E1201" s="1">
        <f>VLOOKUP(A1201,[2]Sheet2!$D$3:$L$1162,9,FALSE)</f>
        <v>-11999619.35</v>
      </c>
      <c r="F1201" s="1"/>
      <c r="G1201" s="1">
        <f>VLOOKUP(A1201,[2]Sheet2!$D$3:$J$1162,7,FALSE)</f>
        <v>-5441894.7999999998</v>
      </c>
      <c r="H1201" s="1"/>
      <c r="I1201" s="1">
        <f t="shared" si="79"/>
        <v>-6557724.5499999998</v>
      </c>
      <c r="N1201" s="5"/>
      <c r="O1201" s="9"/>
    </row>
    <row r="1202" spans="1:15" x14ac:dyDescent="0.25">
      <c r="A1202" s="4" t="s">
        <v>1662</v>
      </c>
      <c r="B1202" s="4" t="s">
        <v>1350</v>
      </c>
      <c r="C1202" s="1">
        <f>VLOOKUP(A1202,[1]Sheet1!$D$3:$P$1208,3,FALSE)</f>
        <v>-1391425.62</v>
      </c>
      <c r="D1202" s="1">
        <f t="shared" si="78"/>
        <v>0</v>
      </c>
      <c r="E1202" s="1">
        <f>VLOOKUP(A1202,[2]Sheet2!$D$3:$L$1162,9,FALSE)</f>
        <v>-1391425.62</v>
      </c>
      <c r="F1202" s="1"/>
      <c r="G1202" s="1">
        <f>VLOOKUP(A1202,[2]Sheet2!$D$3:$J$1162,7,FALSE)</f>
        <v>-807851.8</v>
      </c>
      <c r="H1202" s="1"/>
      <c r="I1202" s="1">
        <f t="shared" si="79"/>
        <v>-583573.82000000007</v>
      </c>
      <c r="N1202" s="5"/>
      <c r="O1202" s="9"/>
    </row>
    <row r="1203" spans="1:15" x14ac:dyDescent="0.25">
      <c r="A1203" s="4" t="s">
        <v>1663</v>
      </c>
      <c r="B1203" s="4" t="s">
        <v>1664</v>
      </c>
      <c r="C1203" s="1">
        <f>VLOOKUP(A1203,[1]Sheet1!$D$3:$P$1208,3,FALSE)</f>
        <v>-474000</v>
      </c>
      <c r="D1203" s="1">
        <f t="shared" si="78"/>
        <v>0</v>
      </c>
      <c r="E1203" s="1">
        <f>VLOOKUP(A1203,[2]Sheet2!$D$3:$L$1162,9,FALSE)</f>
        <v>-474000</v>
      </c>
      <c r="F1203" s="1"/>
      <c r="G1203" s="1">
        <f>VLOOKUP(A1203,[2]Sheet2!$D$3:$J$1162,7,FALSE)</f>
        <v>-474000</v>
      </c>
      <c r="H1203" s="1"/>
      <c r="I1203" s="1">
        <f t="shared" si="79"/>
        <v>0</v>
      </c>
      <c r="N1203" s="5"/>
      <c r="O1203" s="9"/>
    </row>
    <row r="1204" spans="1:15" x14ac:dyDescent="0.25">
      <c r="A1204" s="4" t="s">
        <v>1665</v>
      </c>
      <c r="B1204" s="4" t="s">
        <v>1666</v>
      </c>
      <c r="C1204" s="1">
        <f>VLOOKUP(A1204,[1]Sheet1!$D$3:$P$1208,3,FALSE)</f>
        <v>0</v>
      </c>
      <c r="D1204" s="1">
        <f t="shared" si="78"/>
        <v>0</v>
      </c>
      <c r="E1204" s="1">
        <f>VLOOKUP(A1204,[2]Sheet2!$D$3:$L$1162,9,FALSE)</f>
        <v>0</v>
      </c>
      <c r="F1204" s="1"/>
      <c r="G1204" s="1">
        <f>VLOOKUP(A1204,[2]Sheet2!$D$3:$J$1162,7,FALSE)</f>
        <v>0</v>
      </c>
      <c r="H1204" s="1"/>
      <c r="I1204" s="1">
        <f t="shared" si="79"/>
        <v>0</v>
      </c>
      <c r="N1204" s="5"/>
      <c r="O1204" s="9"/>
    </row>
    <row r="1205" spans="1:15" x14ac:dyDescent="0.25">
      <c r="A1205" s="4" t="s">
        <v>1667</v>
      </c>
      <c r="B1205" s="4" t="s">
        <v>1071</v>
      </c>
      <c r="C1205" s="1">
        <f>VLOOKUP(A1205,[1]Sheet1!$D$3:$P$1208,3,FALSE)</f>
        <v>-326068.51</v>
      </c>
      <c r="D1205" s="1">
        <f t="shared" si="78"/>
        <v>0</v>
      </c>
      <c r="E1205" s="1">
        <f>VLOOKUP(A1205,[2]Sheet2!$D$3:$L$1162,9,FALSE)</f>
        <v>-326068.51</v>
      </c>
      <c r="F1205" s="1"/>
      <c r="G1205" s="1">
        <f>VLOOKUP(A1205,[2]Sheet2!$D$3:$J$1162,7,FALSE)</f>
        <v>0</v>
      </c>
      <c r="H1205" s="1"/>
      <c r="I1205" s="1">
        <f t="shared" si="79"/>
        <v>-326068.51</v>
      </c>
      <c r="N1205" s="5"/>
      <c r="O1205" s="9"/>
    </row>
    <row r="1206" spans="1:15" x14ac:dyDescent="0.25">
      <c r="A1206" t="s">
        <v>1668</v>
      </c>
      <c r="B1206" t="s">
        <v>1669</v>
      </c>
      <c r="C1206" s="1">
        <f>VLOOKUP(A1206,[1]Sheet1!$D$3:$P$1208,3,FALSE)</f>
        <v>0</v>
      </c>
      <c r="D1206" s="1">
        <f t="shared" si="78"/>
        <v>0</v>
      </c>
      <c r="E1206" s="1">
        <f>VLOOKUP(A1206,[2]Sheet2!$D$3:$L$1162,9,FALSE)</f>
        <v>0</v>
      </c>
      <c r="F1206" s="1"/>
      <c r="G1206" s="1">
        <f>VLOOKUP(A1206,[2]Sheet2!$D$3:$J$1162,7,FALSE)</f>
        <v>0</v>
      </c>
      <c r="H1206" s="1"/>
      <c r="I1206" s="1">
        <f t="shared" si="79"/>
        <v>0</v>
      </c>
      <c r="N1206" s="5"/>
      <c r="O1206" s="9"/>
    </row>
    <row r="1207" spans="1:15" x14ac:dyDescent="0.25">
      <c r="A1207" s="7"/>
      <c r="B1207" s="7" t="s">
        <v>103</v>
      </c>
      <c r="C1207" s="8">
        <f>SUM(C1164:C1206)</f>
        <v>-14132847.749999998</v>
      </c>
      <c r="D1207" s="8">
        <f t="shared" ref="D1207" si="80">SUM(D1164:D1206)</f>
        <v>-757144.21333333326</v>
      </c>
      <c r="E1207" s="8">
        <f>SUM(E1164:E1206)</f>
        <v>-14889991.963333333</v>
      </c>
      <c r="F1207" s="8"/>
      <c r="G1207" s="8"/>
      <c r="H1207" s="8"/>
      <c r="I1207" s="8"/>
      <c r="N1207" s="5"/>
      <c r="O1207" s="9"/>
    </row>
    <row r="1208" spans="1:15" x14ac:dyDescent="0.25">
      <c r="A1208" s="7">
        <v>1301</v>
      </c>
      <c r="B1208" s="7" t="s">
        <v>104</v>
      </c>
      <c r="C1208" s="7"/>
      <c r="D1208" s="7"/>
      <c r="E1208" s="7"/>
      <c r="F1208" s="7"/>
      <c r="G1208" s="7"/>
      <c r="H1208" s="7"/>
      <c r="I1208" s="7"/>
      <c r="N1208" s="5"/>
      <c r="O1208" s="9"/>
    </row>
    <row r="1209" spans="1:15" x14ac:dyDescent="0.25">
      <c r="A1209" t="s">
        <v>105</v>
      </c>
      <c r="B1209" t="s">
        <v>106</v>
      </c>
      <c r="D1209" s="1"/>
    </row>
    <row r="1211" spans="1:15" x14ac:dyDescent="0.25">
      <c r="B1211" t="s">
        <v>1670</v>
      </c>
      <c r="C1211" s="1">
        <f>SUM(C57,C87,C223,C257,C293,C327,C449,C496,C526,C564,C575,C643,C673,C714,C735,C762,C826,C848,C929,C996,C1071,C1160,C1207)</f>
        <v>16320846.240000011</v>
      </c>
      <c r="D1211" s="1">
        <f>SUM(D57,D87,D223,D257,D293,D327,D449,D496,D526,D564,D575,D643,D673,D714,D735,D762,D826,D848,D929,D996,D1071,D1160,D1207)</f>
        <v>12621767.363333333</v>
      </c>
      <c r="E1211" s="1">
        <f>SUM(E57,E87,E223,E257,E293,E327,E449,E496,E526,E564,E575,E643,E673,E714,E735,E762,E826,E848,E929,E996,E1071,E1160,E1207)</f>
        <v>28942613.603333354</v>
      </c>
      <c r="F1211" s="1"/>
      <c r="G1211" s="1"/>
      <c r="H1211" s="1"/>
      <c r="I1211" s="1"/>
    </row>
    <row r="1212" spans="1:15" x14ac:dyDescent="0.25">
      <c r="I1212" s="2"/>
    </row>
    <row r="1213" spans="1:15" x14ac:dyDescent="0.25">
      <c r="C1213" s="2"/>
      <c r="D1213" s="2"/>
      <c r="E1213" s="2"/>
      <c r="F1213" s="2"/>
      <c r="G1213" s="2"/>
      <c r="H1213" s="2"/>
      <c r="I1213" s="2"/>
    </row>
    <row r="1216" spans="1:15" x14ac:dyDescent="0.25">
      <c r="E1216" s="2"/>
    </row>
  </sheetData>
  <mergeCells count="2">
    <mergeCell ref="A1:I1"/>
    <mergeCell ref="A2:I2"/>
  </mergeCells>
  <pageMargins left="0.7" right="0.7" top="0.75" bottom="0.75" header="0.3" footer="0.3"/>
  <pageSetup paperSize="9" scale="57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 15 Budget</vt:lpstr>
      <vt:lpstr>'14 15 Budget'!Print_Area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Elmien</dc:creator>
  <cp:lastModifiedBy>Elmien Wilken</cp:lastModifiedBy>
  <cp:lastPrinted>2016-05-12T07:24:53Z</cp:lastPrinted>
  <dcterms:created xsi:type="dcterms:W3CDTF">2015-02-12T14:33:34Z</dcterms:created>
  <dcterms:modified xsi:type="dcterms:W3CDTF">2016-05-12T07:31:59Z</dcterms:modified>
</cp:coreProperties>
</file>